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480" yWindow="30" windowWidth="20730" windowHeight="10050"/>
  </bookViews>
  <sheets>
    <sheet name="Plan1" sheetId="1" r:id="rId1"/>
    <sheet name="Plan2" sheetId="2" r:id="rId2"/>
    <sheet name="Plan3" sheetId="3" r:id="rId3"/>
  </sheets>
  <definedNames>
    <definedName name="_xlnm.Print_Area" localSheetId="0">Plan1!$A$1:$L$55</definedName>
  </definedNames>
  <calcPr calcId="144525"/>
</workbook>
</file>

<file path=xl/calcChain.xml><?xml version="1.0" encoding="utf-8"?>
<calcChain xmlns="http://schemas.openxmlformats.org/spreadsheetml/2006/main">
  <c r="J35" i="1" l="1"/>
  <c r="J36" i="1"/>
  <c r="J37" i="1"/>
  <c r="J38" i="1"/>
  <c r="J39" i="1"/>
  <c r="J40" i="1"/>
  <c r="J41" i="1"/>
  <c r="J42" i="1"/>
  <c r="J30" i="1"/>
  <c r="J31" i="1"/>
  <c r="J17" i="1"/>
  <c r="J18" i="1"/>
  <c r="J19" i="1"/>
  <c r="J20" i="1"/>
  <c r="J21" i="1"/>
  <c r="J22" i="1"/>
  <c r="J23" i="1"/>
  <c r="J24" i="1"/>
  <c r="J25" i="1"/>
  <c r="J26" i="1"/>
  <c r="J12" i="1"/>
  <c r="J13" i="1"/>
  <c r="J29" i="1" l="1"/>
  <c r="K35" i="1" l="1"/>
  <c r="K36" i="1"/>
  <c r="K37" i="1"/>
  <c r="K38" i="1"/>
  <c r="K39" i="1"/>
  <c r="K40" i="1"/>
  <c r="K41" i="1"/>
  <c r="K42" i="1"/>
  <c r="K30" i="1"/>
  <c r="K31" i="1"/>
  <c r="K17" i="1"/>
  <c r="K18" i="1"/>
  <c r="K21" i="1"/>
  <c r="K22" i="1"/>
  <c r="K23" i="1"/>
  <c r="K24" i="1"/>
  <c r="K25" i="1"/>
  <c r="K26" i="1"/>
  <c r="K19" i="1"/>
  <c r="K20" i="1"/>
  <c r="K12" i="1"/>
  <c r="K13" i="1"/>
  <c r="K29" i="1" l="1"/>
  <c r="J45" i="1" l="1"/>
  <c r="K32" i="1" l="1"/>
  <c r="J34" i="1" l="1"/>
  <c r="J16" i="1" l="1"/>
  <c r="J11" i="1"/>
  <c r="K11" i="1" s="1"/>
  <c r="K45" i="1" l="1"/>
  <c r="K46" i="1" s="1"/>
  <c r="K34" i="1"/>
  <c r="K43" i="1" s="1"/>
  <c r="K14" i="1" l="1"/>
  <c r="K16" i="1"/>
  <c r="K27" i="1" l="1"/>
  <c r="K48" i="1" l="1"/>
</calcChain>
</file>

<file path=xl/sharedStrings.xml><?xml version="1.0" encoding="utf-8"?>
<sst xmlns="http://schemas.openxmlformats.org/spreadsheetml/2006/main" count="114" uniqueCount="93">
  <si>
    <t>PREFEITURA MUNICIPAL DE SARZEDO</t>
  </si>
  <si>
    <t>RUA ELOY CÂNDIDO DE MELO -  Nº  477 - CENTRO -                                       CEP 32.450-000  - SARZEDO - MG</t>
  </si>
  <si>
    <t>PREÇO UNITÁRIO C/ LDI</t>
  </si>
  <si>
    <t>PLANILHA ORÇAMENTÁRIA</t>
  </si>
  <si>
    <r>
      <rPr>
        <b/>
        <sz val="11"/>
        <color theme="1"/>
        <rFont val="Calibri"/>
        <family val="2"/>
        <scheme val="minor"/>
      </rPr>
      <t>PREFEITURA/INSTITUIÇÃO:</t>
    </r>
    <r>
      <rPr>
        <sz val="11"/>
        <color theme="1"/>
        <rFont val="Calibri"/>
        <family val="2"/>
        <scheme val="minor"/>
      </rPr>
      <t xml:space="preserve"> Prefeitura Municipal de Sarzedo</t>
    </r>
  </si>
  <si>
    <r>
      <t xml:space="preserve">Preços baseados em planilha </t>
    </r>
    <r>
      <rPr>
        <b/>
        <sz val="11"/>
        <color theme="1"/>
        <rFont val="Calibri"/>
        <family val="2"/>
        <scheme val="minor"/>
      </rPr>
      <t>SETOP</t>
    </r>
    <r>
      <rPr>
        <sz val="11"/>
        <color theme="1"/>
        <rFont val="Calibri"/>
        <family val="2"/>
        <scheme val="minor"/>
      </rPr>
      <t xml:space="preserve"> e </t>
    </r>
    <r>
      <rPr>
        <b/>
        <sz val="11"/>
        <color theme="1"/>
        <rFont val="Calibri"/>
        <family val="2"/>
        <scheme val="minor"/>
      </rPr>
      <t>SINAPI</t>
    </r>
    <r>
      <rPr>
        <sz val="11"/>
        <color theme="1"/>
        <rFont val="Calibri"/>
        <family val="2"/>
        <scheme val="minor"/>
      </rPr>
      <t xml:space="preserve"> atualizados.</t>
    </r>
  </si>
  <si>
    <t>ITEM</t>
  </si>
  <si>
    <t>DESCRIÇÃO DOS SERVIÇOS</t>
  </si>
  <si>
    <t>UNID.</t>
  </si>
  <si>
    <t>QUANT.</t>
  </si>
  <si>
    <t>PREÇO UNIT COM BDI</t>
  </si>
  <si>
    <t>PREÇO UNIT</t>
  </si>
  <si>
    <t>PREÇO TOTAL COM BDI</t>
  </si>
  <si>
    <t>1.1</t>
  </si>
  <si>
    <t>m³</t>
  </si>
  <si>
    <t>1.2</t>
  </si>
  <si>
    <t>m</t>
  </si>
  <si>
    <t>SINALIZAÇÃO VIÁRIA</t>
  </si>
  <si>
    <t>TOTAL ITEM 1:</t>
  </si>
  <si>
    <t>CORTE, ESCAVAÇÃO E CONCRETO</t>
  </si>
  <si>
    <t>2.1</t>
  </si>
  <si>
    <t>2.2</t>
  </si>
  <si>
    <t>2.3</t>
  </si>
  <si>
    <t>2.4</t>
  </si>
  <si>
    <t>2.5</t>
  </si>
  <si>
    <t>2.6</t>
  </si>
  <si>
    <t>2.7</t>
  </si>
  <si>
    <t>TOTAL ITEM 2:</t>
  </si>
  <si>
    <t>3.1</t>
  </si>
  <si>
    <t>3.2</t>
  </si>
  <si>
    <t>POSTES DE VIDEOMONITORAMENTO E BRAÇOS</t>
  </si>
  <si>
    <t>TOTAL ITEM 3:</t>
  </si>
  <si>
    <t>PARTE ELÉTRICA</t>
  </si>
  <si>
    <t>4.1</t>
  </si>
  <si>
    <t>4.2</t>
  </si>
  <si>
    <t>4.3</t>
  </si>
  <si>
    <t>4.4</t>
  </si>
  <si>
    <t>4.5</t>
  </si>
  <si>
    <t>4.6</t>
  </si>
  <si>
    <t>4.7</t>
  </si>
  <si>
    <t>und</t>
  </si>
  <si>
    <t>2.8</t>
  </si>
  <si>
    <t>VB</t>
  </si>
  <si>
    <t>LIMPEZA GERAL DA OBRA</t>
  </si>
  <si>
    <t>5.1</t>
  </si>
  <si>
    <t>Limpeza geral de obra</t>
  </si>
  <si>
    <t>m²</t>
  </si>
  <si>
    <t>TOTAL ITEM 4:</t>
  </si>
  <si>
    <t>TOTAL ITEM 5:</t>
  </si>
  <si>
    <t>VALOR TOTAL DA OBRA:</t>
  </si>
  <si>
    <t>2.9</t>
  </si>
  <si>
    <t>2.10</t>
  </si>
  <si>
    <t>1.3</t>
  </si>
  <si>
    <r>
      <rPr>
        <b/>
        <sz val="14"/>
        <rFont val="Calibri"/>
        <family val="2"/>
        <scheme val="minor"/>
      </rPr>
      <t>L.D.I. ==&gt;</t>
    </r>
    <r>
      <rPr>
        <sz val="14"/>
        <rFont val="Calibri"/>
        <family val="2"/>
        <scheme val="minor"/>
      </rPr>
      <t xml:space="preserve"> 32,08%</t>
    </r>
  </si>
  <si>
    <t>2.11</t>
  </si>
  <si>
    <t>4.8</t>
  </si>
  <si>
    <t>Fornecimento de mão-de-obra, equipamento e material para instalação de eletroduto. O eletroduto é de PVC rígido, rosca, inclusive conexões (caixas de passagens, curvas, luvas, joelhos, adaptadores, etc) D = 1", inclusive qualquer outro tipo de material para a boa execução do serviço.</t>
  </si>
  <si>
    <t>Fornecimento de mão-de-obra, equipamento e material para instalação de supressor de surto para proteção primária em QGD, até 1,KV - 5KA.</t>
  </si>
  <si>
    <t>Fornecimento de mão-de-obra, equipamento e material para execução de caixa de inspeção em PVC 300x300 mm com tapa em ferro fundido para instalação de aterramento.</t>
  </si>
  <si>
    <t>Fornecimento de mão-de-obra, equipamento e material para enchimento de rasgos em alvenaria ou concreto, traço 1:4.</t>
  </si>
  <si>
    <r>
      <rPr>
        <b/>
        <sz val="11"/>
        <color theme="1"/>
        <rFont val="Calibri"/>
        <family val="2"/>
        <scheme val="minor"/>
      </rPr>
      <t>PRAZO DE EXECUÇÃO:</t>
    </r>
    <r>
      <rPr>
        <sz val="11"/>
        <color theme="1"/>
        <rFont val="Calibri"/>
        <family val="2"/>
        <scheme val="minor"/>
      </rPr>
      <t xml:space="preserve"> 3 meses</t>
    </r>
  </si>
  <si>
    <t>vb</t>
  </si>
  <si>
    <t>Fornecimento de mão-de-obra, equipamento e material para execução de rasgo em concreto ou alvenaria para passagem de eletroduto e instalação dos quadros de distribuição.</t>
  </si>
  <si>
    <t>Fornecimento de mão-de-obra e equipamento para transporte de material de qualquer natureza em caminhão 1 Km &lt; DMT &lt;= 2 km.</t>
  </si>
  <si>
    <t>Fornecimento de mão-de-obra, equipamento e material para instalação de disjuntor monopolar termomagnético 5KA, de 10 A.</t>
  </si>
  <si>
    <t>Fornecimento de mão-de-obra, equipamento e material para instalação de tubo de aço galvanizado, inclusive conexões e suportes, 25 mm.</t>
  </si>
  <si>
    <t>4.9</t>
  </si>
  <si>
    <r>
      <rPr>
        <b/>
        <sz val="11"/>
        <color theme="1"/>
        <rFont val="Calibri"/>
        <family val="2"/>
        <scheme val="minor"/>
      </rPr>
      <t>OBJETO:</t>
    </r>
    <r>
      <rPr>
        <sz val="11"/>
        <color theme="1"/>
        <rFont val="Calibri"/>
        <family val="2"/>
        <scheme val="minor"/>
      </rPr>
      <t xml:space="preserve"> Contratação de empresa para fornecimento de material, mão-de obra e instalação de postes para receber câmeras de videomonitoramento, inclusive sistema elétrico do mesmo.</t>
    </r>
  </si>
  <si>
    <r>
      <rPr>
        <b/>
        <sz val="11"/>
        <color theme="1"/>
        <rFont val="Calibri"/>
        <family val="2"/>
        <scheme val="minor"/>
      </rPr>
      <t>LOCAL:</t>
    </r>
    <r>
      <rPr>
        <sz val="11"/>
        <color theme="1"/>
        <rFont val="Calibri"/>
        <family val="2"/>
        <scheme val="minor"/>
      </rPr>
      <t xml:space="preserve"> Diversos logradouros da cidade.</t>
    </r>
  </si>
  <si>
    <t>Fornecimento de mão-de-obra, equipamento e material para sinalização de vias com cones de sinalização em PVC flexível, H = 70 / 76 cm (NBR 15071). Os cones deverão ser utilizados nos pontos de execução dos serviços, garantindo assim, a seguridade dos transeuntes.</t>
  </si>
  <si>
    <t>Fornecimento de mão-de-obra, equipamento e material para fixação de fita zebrada amarela para sinalização L = 7 cm. A fita deverá ser utilizada nos pontos de execução dos serviços, garantindo assim, a seguridade dos transeuntes.</t>
  </si>
  <si>
    <t>Fornecimento de equipamento e material para sinalização viária de acordo com o memorial descritivo.</t>
  </si>
  <si>
    <t>Fornecimento de mão-de-obra, equipamento e material para execução de corte sob pavimento utilizando serra clipper, sob CONSTANTE orientação e fiscalização desta Secretaria.</t>
  </si>
  <si>
    <r>
      <t xml:space="preserve">Fornecimento de mão-de-obra, equipamento e material para lançamento de concreto estrutural virado em obra Fck &gt;= 15 MPa, brita 1 e 2 </t>
    </r>
    <r>
      <rPr>
        <b/>
        <sz val="11"/>
        <color theme="1"/>
        <rFont val="Calibri"/>
        <family val="2"/>
        <scheme val="minor"/>
      </rPr>
      <t>(Concreto de fundação dos postes)</t>
    </r>
    <r>
      <rPr>
        <sz val="11"/>
        <color theme="1"/>
        <rFont val="Calibri"/>
        <family val="2"/>
        <scheme val="minor"/>
      </rPr>
      <t>.</t>
    </r>
  </si>
  <si>
    <t>Fornecimento de mão-de-obra, equipamento e material para execução de pintura de ligação com material betuminoso (1.600,00 m x 0,20 m).</t>
  </si>
  <si>
    <t>Fornecimento de mão-de-obra, equipamento e material para instalação de cabo multipolar de cobre, flexível, classe 4 ou 5, isolação em HEPR, cobertura em PVC-ST2, antichama BWF-B, 0,6/1 Kv, 3 condutores de 6 mm².</t>
  </si>
  <si>
    <t>Fornecimento de mão-de-obra, equipamento e material para instalação de aterramento completo, com hastes coipperweld 5/8" x 2,40 m.</t>
  </si>
  <si>
    <t>Fornecimento de mão-de-obra, equipamento e material para instalação de postes metálicos cônicos contínuos retos com janela de inspeção e altura de 6 metros livres (engastados a 1,00 m de profundidade) para câmeras fixas, fabricados em chapa aço carbono SAE 1010/1020, atendendo normas NBR-6123/88 e NBR-14744/2001 da ABNT, suportando diferentes velocidades de vento. Tratamento: galvanização a fogo por imersão a quente, atendendo a norma NBR 6323/2016. O Ø da base deverá ser de aproximadamente 125 mm e o Ø do topo não deverá ser inferior a 60 mm. Não poderá haver orifícios na parte superior do poste para evitar a entrada de água em seu interior, não poderá haver trepidação com ventos normais cotidianos de até 80 km por hora ou deslocamentos de ar provocado pelo movimento de veículos. Inclusive postes.</t>
  </si>
  <si>
    <t>Fornecimento de mão-de-obra, equipamento e material para instalação de postes metálicos cônicos contínuos retos com janela de inspeção e altura de 8 metros livres (engastados a 1,00 m de profundidade) para câmeras fixas, fabricados em chapa aço carbono SAE 1010/1020, atendendo normas NBR-6123/88 e NBR-14744/2001 da ABNT, suportando diferentes velocidades de vento. Tratamento: galvanização a fogo por imersão a quente, atendendo a norma NBR 6323/2016. O Ø da base deverá ser de aproximadamente 145 mm e o Ø do topo não deverá ser inferior a 60 mm. Não poderá haver orifícios na parte superior do poste para evitar a entrada de água em seu interior, não poderá haver trepidação com ventos normais cotidianos de até 80 km por hora ou deslocamentos de ar provocado pelo movimento de veículos. Inclusive postes.</t>
  </si>
  <si>
    <t>3.3</t>
  </si>
  <si>
    <t>Fornecimento de mão-de-obra, equipamento e material para instalação de braço metálico com 3 metros livre de comprimento e Ø aproximado de 50 mm, fixado em estrutura. O braço deverá ser de chapa de aço carbono SAE 1010/1020, atendendo a NBR 6123/88 e NBR 14744/2001 da ABNT, suportando diferentes velocidades do vento. Tratamento: galvanização a fogo por imersão a quente, atendendo a NBR 6323/2016. Não poderá haver orifícios que permitam a entrada de água em seu interior, não poderá haver trepidação com ventos normais cotidianos de até 80 Km por hora. Inclusive braços.</t>
  </si>
  <si>
    <t>Fornecimento de mão-de-obra, equipamento e material para escavação manual de solos, profundidade de 1,00 m, base quadrada 0,70 m x 0,70 m para instalação dos postes, conforme orientação do corpo técnico desta Secretaria.</t>
  </si>
  <si>
    <t>Fornecimento de mão-de-obra, equipamento e material para escavação manual de solos, profundidade até 1,50 m para embutir conduites (Comprimento x Largura x altura média = 1.650,00 m x 0,20 m x 0,50 m).</t>
  </si>
  <si>
    <t>Fornecimento de mão-de-obra, equipamento e material para execução de reaterro manual de valas com soquete (Comprimento x Largura x altura média = 1.600,00 m x 0,20 m x 0,50 m).</t>
  </si>
  <si>
    <t>Fornecimento de mão-de-obra, equipamento e material para execução de concreto betuminoso usinado a quente (CBUQ) com material betuminoso (Comprimento x Largura x altura média = 1.600,00 m x 0,20 m x 0,03 m).</t>
  </si>
  <si>
    <t>Eng. Civil CREA 221.259/LP</t>
  </si>
  <si>
    <t>Auxiliar de elaboração (Estagiário Eng. Civil)</t>
  </si>
  <si>
    <t>Stefane Aparecida Batista Moreira</t>
  </si>
  <si>
    <t>Mauricio Wemerson de Rezende</t>
  </si>
  <si>
    <r>
      <rPr>
        <b/>
        <sz val="14"/>
        <color theme="1"/>
        <rFont val="Calibri"/>
        <family val="2"/>
        <scheme val="minor"/>
      </rPr>
      <t>DATA:</t>
    </r>
    <r>
      <rPr>
        <sz val="14"/>
        <color theme="1"/>
        <rFont val="Calibri"/>
        <family val="2"/>
        <scheme val="minor"/>
      </rPr>
      <t xml:space="preserve"> 14/05/2018</t>
    </r>
  </si>
  <si>
    <t>Fornecimento de mão-de-obra, equipamento e material para fixação de caixa montagem painel (40 x 30 x 20 cm) com as seguintes especificações:                                                                                             - Grau de proteção: IP 65
- Chapa de aço carbono SAE 1008/1010 
- Fecho padrão com acionamento fenda 
- Pintura eletrostática em pó 
- Cor do quadro: creme 
- Cor da placa: laranja 
- Quadro e portas espessura 0,75 mm
- Placa de montagem com espessura 1,2 mm
- Sistema de fechamento não corta a borracha de vedação                     Inclusive conexões e suportes para fixação da caixa nos postes instalados.</t>
  </si>
  <si>
    <t>Fornecimento de mão-de-obra, equipamento e material para instalação cabo de cobre isolamento anti-chama, seção 6 mm², 450/750 v - flexível para ligações garantindo a funcionalidade do sistema.</t>
  </si>
  <si>
    <t>Fornecimento de mão-de-obra, equipamento (martelete e/ou rompedor pneumático manual, 2,8 Kg, com silenciador) para romper estrutura de concreto.</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</si>
</sst>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R$&quot;\ * #,##0.00_-;\-&quot;R$&quot;\ * #,##0.00_-;_-&quot;R$&quot;\ * &quot;-&quot;??_-;_-@_-"/>
    <numFmt numFmtId="164" formatCode="_(* #,##0.00_);_(* \(#,##0.00\);_(* &quot;-&quot;??_);_(@_)"/>
    <numFmt numFmtId="165" formatCode="_(&quot;R$ &quot;* #,##0.00_);_(&quot;R$ &quot;* \(#,##0.00\);_(&quot;R$ &quot;* &quot;-&quot;??_);_(@_)"/>
    <numFmt numFmtId="166" formatCode="&quot;R$&quot;\ #,##0.00"/>
  </numFmts>
  <fonts count="13" x14ac:knownFonts="1">
    <font>
      <sz val="11"/>
      <color theme="1"/>
      <name val="Calibri"/>
      <family val="2"/>
      <scheme val="minor"/>
    </font>
    <font>
      <sz val="11"/>
      <color theme="1"/>
      <name val="Calibri"/>
      <family val="2"/>
      <scheme val="minor"/>
    </font>
    <font>
      <b/>
      <sz val="11"/>
      <color theme="1"/>
      <name val="Calibri"/>
      <family val="2"/>
      <scheme val="minor"/>
    </font>
    <font>
      <sz val="10"/>
      <name val="Arial"/>
      <family val="2"/>
    </font>
    <font>
      <b/>
      <sz val="14"/>
      <name val="Arial"/>
      <family val="2"/>
    </font>
    <font>
      <b/>
      <sz val="10"/>
      <name val="Calibri"/>
      <family val="2"/>
      <scheme val="minor"/>
    </font>
    <font>
      <sz val="14"/>
      <name val="Calibri"/>
      <family val="2"/>
      <scheme val="minor"/>
    </font>
    <font>
      <b/>
      <sz val="14"/>
      <name val="Calibri"/>
      <family val="2"/>
      <scheme val="minor"/>
    </font>
    <font>
      <sz val="10"/>
      <color rgb="FF000000"/>
      <name val="Arial"/>
      <family val="2"/>
    </font>
    <font>
      <b/>
      <sz val="12"/>
      <color theme="1"/>
      <name val="Calibri"/>
      <family val="2"/>
      <scheme val="minor"/>
    </font>
    <font>
      <sz val="14"/>
      <color theme="1"/>
      <name val="Calibri"/>
      <family val="2"/>
      <scheme val="minor"/>
    </font>
    <font>
      <b/>
      <sz val="14"/>
      <color theme="1"/>
      <name val="Calibri"/>
      <family val="2"/>
      <scheme val="minor"/>
    </font>
    <font>
      <sz val="12"/>
      <name val="Arial"/>
      <family val="2"/>
    </font>
  </fonts>
  <fills count="5">
    <fill>
      <patternFill patternType="none"/>
    </fill>
    <fill>
      <patternFill patternType="gray125"/>
    </fill>
    <fill>
      <patternFill patternType="solid">
        <fgColor theme="0" tint="-0.14999847407452621"/>
        <bgColor indexed="64"/>
      </patternFill>
    </fill>
    <fill>
      <patternFill patternType="solid">
        <fgColor theme="3" tint="0.79998168889431442"/>
        <bgColor indexed="64"/>
      </patternFill>
    </fill>
    <fill>
      <patternFill patternType="solid">
        <fgColor theme="6" tint="0.59999389629810485"/>
        <bgColor indexed="64"/>
      </patternFill>
    </fill>
  </fills>
  <borders count="2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top/>
      <bottom style="thin">
        <color indexed="64"/>
      </bottom>
      <diagonal/>
    </border>
    <border>
      <left/>
      <right style="medium">
        <color indexed="64"/>
      </right>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style="thin">
        <color indexed="64"/>
      </top>
      <bottom/>
      <diagonal/>
    </border>
  </borders>
  <cellStyleXfs count="5">
    <xf numFmtId="0" fontId="0" fillId="0" borderId="0"/>
    <xf numFmtId="44" fontId="1" fillId="0" borderId="0" applyFont="0" applyFill="0" applyBorder="0" applyAlignment="0" applyProtection="0"/>
    <xf numFmtId="165" fontId="3" fillId="0" borderId="0" applyFont="0" applyFill="0" applyBorder="0" applyAlignment="0" applyProtection="0"/>
    <xf numFmtId="0" fontId="3" fillId="0" borderId="0"/>
    <xf numFmtId="164" fontId="3" fillId="0" borderId="0" applyFont="0" applyFill="0" applyBorder="0" applyAlignment="0" applyProtection="0"/>
  </cellStyleXfs>
  <cellXfs count="84">
    <xf numFmtId="0" fontId="0" fillId="0" borderId="0" xfId="0"/>
    <xf numFmtId="0" fontId="0" fillId="0" borderId="0" xfId="0"/>
    <xf numFmtId="4" fontId="5" fillId="4" borderId="1" xfId="0" applyNumberFormat="1" applyFont="1" applyFill="1" applyBorder="1" applyAlignment="1">
      <alignment horizontal="center" vertical="center" wrapText="1"/>
    </xf>
    <xf numFmtId="44" fontId="5" fillId="4" borderId="1" xfId="1" applyFont="1" applyFill="1" applyBorder="1" applyAlignment="1">
      <alignment horizontal="center" vertical="center"/>
    </xf>
    <xf numFmtId="0" fontId="0" fillId="2" borderId="1" xfId="0" applyFill="1" applyBorder="1" applyAlignment="1">
      <alignment horizontal="center" vertical="center"/>
    </xf>
    <xf numFmtId="0" fontId="0" fillId="0" borderId="1" xfId="0" applyBorder="1" applyAlignment="1">
      <alignment horizontal="center" vertical="center"/>
    </xf>
    <xf numFmtId="166" fontId="0" fillId="0" borderId="1" xfId="0" applyNumberFormat="1" applyBorder="1" applyAlignment="1">
      <alignment horizontal="center" vertical="center"/>
    </xf>
    <xf numFmtId="166" fontId="2" fillId="3" borderId="1" xfId="0" applyNumberFormat="1" applyFont="1" applyFill="1" applyBorder="1" applyAlignment="1">
      <alignment horizontal="center" vertical="center"/>
    </xf>
    <xf numFmtId="2" fontId="0" fillId="0" borderId="1" xfId="0" applyNumberFormat="1" applyBorder="1" applyAlignment="1">
      <alignment horizontal="center" vertical="center"/>
    </xf>
    <xf numFmtId="4" fontId="0" fillId="0" borderId="1" xfId="0" applyNumberFormat="1" applyBorder="1" applyAlignment="1">
      <alignment horizontal="center" vertical="center"/>
    </xf>
    <xf numFmtId="0" fontId="2" fillId="0" borderId="1" xfId="0" applyFont="1" applyBorder="1"/>
    <xf numFmtId="0" fontId="0" fillId="0" borderId="0" xfId="0" applyBorder="1"/>
    <xf numFmtId="0" fontId="5" fillId="4" borderId="15" xfId="0" applyNumberFormat="1" applyFont="1" applyFill="1" applyBorder="1" applyAlignment="1">
      <alignment horizontal="center" vertical="center" wrapText="1"/>
    </xf>
    <xf numFmtId="0" fontId="2" fillId="2" borderId="15" xfId="0" applyFont="1" applyFill="1" applyBorder="1" applyAlignment="1">
      <alignment horizontal="center" vertical="center"/>
    </xf>
    <xf numFmtId="0" fontId="0" fillId="0" borderId="15" xfId="0" applyBorder="1" applyAlignment="1">
      <alignment horizontal="center" vertical="center"/>
    </xf>
    <xf numFmtId="0" fontId="0" fillId="0" borderId="22" xfId="0" applyBorder="1"/>
    <xf numFmtId="0" fontId="0" fillId="0" borderId="19" xfId="0" applyBorder="1"/>
    <xf numFmtId="0" fontId="0" fillId="0" borderId="23" xfId="0" applyBorder="1"/>
    <xf numFmtId="0" fontId="0" fillId="0" borderId="24" xfId="0" applyBorder="1"/>
    <xf numFmtId="0" fontId="0" fillId="0" borderId="25" xfId="0" applyBorder="1"/>
    <xf numFmtId="0" fontId="5" fillId="4" borderId="1" xfId="0" applyFont="1" applyFill="1" applyBorder="1" applyAlignment="1">
      <alignment horizontal="center" vertical="center" wrapText="1"/>
    </xf>
    <xf numFmtId="0" fontId="5" fillId="4" borderId="1" xfId="0" applyFont="1" applyFill="1" applyBorder="1" applyAlignment="1">
      <alignment horizontal="center" vertical="center"/>
    </xf>
    <xf numFmtId="0" fontId="0" fillId="0" borderId="11" xfId="0" applyBorder="1"/>
    <xf numFmtId="0" fontId="12" fillId="0" borderId="11" xfId="0" applyFont="1" applyBorder="1" applyAlignment="1">
      <alignment horizontal="center" vertical="center"/>
    </xf>
    <xf numFmtId="0" fontId="12" fillId="0" borderId="4" xfId="0" applyFont="1" applyBorder="1" applyAlignment="1">
      <alignment horizontal="center" vertical="center"/>
    </xf>
    <xf numFmtId="0" fontId="12" fillId="0" borderId="0" xfId="0" applyFont="1" applyBorder="1" applyAlignment="1">
      <alignment horizontal="center" vertical="center"/>
    </xf>
    <xf numFmtId="0" fontId="2" fillId="2" borderId="1" xfId="0" applyFont="1" applyFill="1" applyBorder="1" applyAlignment="1">
      <alignment horizontal="left" vertical="center"/>
    </xf>
    <xf numFmtId="0" fontId="0" fillId="0" borderId="2" xfId="0" applyBorder="1" applyAlignment="1">
      <alignment horizontal="justify" vertical="center" wrapText="1"/>
    </xf>
    <xf numFmtId="0" fontId="0" fillId="0" borderId="6" xfId="0" applyBorder="1" applyAlignment="1">
      <alignment horizontal="justify" vertical="center" wrapText="1"/>
    </xf>
    <xf numFmtId="0" fontId="0" fillId="0" borderId="3" xfId="0" applyBorder="1" applyAlignment="1">
      <alignment horizontal="justify" vertical="center" wrapText="1"/>
    </xf>
    <xf numFmtId="0" fontId="0" fillId="0" borderId="2" xfId="0" applyBorder="1" applyAlignment="1">
      <alignment horizontal="left" vertical="center" wrapText="1"/>
    </xf>
    <xf numFmtId="0" fontId="0" fillId="0" borderId="6" xfId="0" applyBorder="1" applyAlignment="1">
      <alignment horizontal="left" vertical="center" wrapText="1"/>
    </xf>
    <xf numFmtId="0" fontId="0" fillId="0" borderId="3" xfId="0" applyBorder="1" applyAlignment="1">
      <alignment horizontal="left" vertical="center" wrapText="1"/>
    </xf>
    <xf numFmtId="0" fontId="0" fillId="2" borderId="2" xfId="0" applyFill="1" applyBorder="1" applyAlignment="1">
      <alignment horizontal="center" vertical="center"/>
    </xf>
    <xf numFmtId="0" fontId="0" fillId="2" borderId="21" xfId="0" applyFill="1" applyBorder="1" applyAlignment="1">
      <alignment horizontal="center" vertical="center"/>
    </xf>
    <xf numFmtId="166" fontId="0" fillId="0" borderId="2" xfId="0" applyNumberFormat="1" applyBorder="1" applyAlignment="1">
      <alignment horizontal="center" vertical="center"/>
    </xf>
    <xf numFmtId="166" fontId="0" fillId="0" borderId="21" xfId="0" applyNumberFormat="1" applyBorder="1" applyAlignment="1">
      <alignment horizontal="center" vertical="center"/>
    </xf>
    <xf numFmtId="166" fontId="2" fillId="0" borderId="2" xfId="0" applyNumberFormat="1" applyFont="1" applyBorder="1" applyAlignment="1">
      <alignment horizontal="center" vertical="center"/>
    </xf>
    <xf numFmtId="166" fontId="2" fillId="0" borderId="21" xfId="0" applyNumberFormat="1" applyFont="1" applyBorder="1" applyAlignment="1">
      <alignment horizontal="center" vertical="center"/>
    </xf>
    <xf numFmtId="0" fontId="4" fillId="0" borderId="13" xfId="0" applyFont="1" applyBorder="1" applyAlignment="1">
      <alignment horizontal="center" vertical="center" wrapText="1"/>
    </xf>
    <xf numFmtId="0" fontId="8" fillId="0" borderId="13" xfId="0" applyFont="1" applyBorder="1" applyAlignment="1">
      <alignment horizontal="center" vertical="center" wrapText="1"/>
    </xf>
    <xf numFmtId="0" fontId="8" fillId="0" borderId="14" xfId="0" applyFont="1" applyBorder="1" applyAlignment="1">
      <alignment horizontal="center" vertical="center" wrapText="1"/>
    </xf>
    <xf numFmtId="0" fontId="0" fillId="0" borderId="12" xfId="0" applyBorder="1" applyAlignment="1">
      <alignment horizontal="center"/>
    </xf>
    <xf numFmtId="0" fontId="0" fillId="0" borderId="13" xfId="0" applyBorder="1" applyAlignment="1">
      <alignment horizontal="center"/>
    </xf>
    <xf numFmtId="0" fontId="9" fillId="0" borderId="15" xfId="0" applyFont="1" applyBorder="1" applyAlignment="1">
      <alignment horizontal="center" vertical="center"/>
    </xf>
    <xf numFmtId="0" fontId="9" fillId="0" borderId="1" xfId="0" applyFont="1" applyBorder="1" applyAlignment="1">
      <alignment horizontal="center" vertical="center"/>
    </xf>
    <xf numFmtId="0" fontId="9" fillId="0" borderId="16" xfId="0" applyFont="1" applyBorder="1" applyAlignment="1">
      <alignment horizontal="center" vertical="center"/>
    </xf>
    <xf numFmtId="0" fontId="0" fillId="0" borderId="15" xfId="0" applyBorder="1" applyAlignment="1">
      <alignment horizontal="left" vertical="center"/>
    </xf>
    <xf numFmtId="0" fontId="0" fillId="0" borderId="1" xfId="0" applyBorder="1" applyAlignment="1">
      <alignment horizontal="left" vertical="center"/>
    </xf>
    <xf numFmtId="0" fontId="10" fillId="0" borderId="1" xfId="0" applyFont="1" applyBorder="1" applyAlignment="1">
      <alignment horizontal="center"/>
    </xf>
    <xf numFmtId="0" fontId="10" fillId="0" borderId="16" xfId="0" applyFont="1" applyBorder="1" applyAlignment="1">
      <alignment horizontal="center"/>
    </xf>
    <xf numFmtId="0" fontId="6" fillId="0" borderId="1" xfId="0" applyFont="1" applyFill="1" applyBorder="1" applyAlignment="1">
      <alignment horizontal="center" vertical="center" wrapText="1"/>
    </xf>
    <xf numFmtId="0" fontId="6" fillId="0" borderId="16" xfId="0" applyFont="1" applyFill="1" applyBorder="1" applyAlignment="1">
      <alignment horizontal="center" vertical="center" wrapText="1"/>
    </xf>
    <xf numFmtId="0" fontId="0" fillId="0" borderId="17" xfId="0" applyBorder="1" applyAlignment="1">
      <alignment horizontal="justify" vertical="center" wrapText="1"/>
    </xf>
    <xf numFmtId="0" fontId="0" fillId="0" borderId="11" xfId="0" applyBorder="1" applyAlignment="1">
      <alignment horizontal="justify" vertical="center" wrapText="1"/>
    </xf>
    <xf numFmtId="0" fontId="0" fillId="0" borderId="9" xfId="0" applyBorder="1" applyAlignment="1">
      <alignment horizontal="justify" vertical="center" wrapText="1"/>
    </xf>
    <xf numFmtId="0" fontId="0" fillId="0" borderId="18" xfId="0" applyBorder="1" applyAlignment="1">
      <alignment horizontal="justify" vertical="center" wrapText="1"/>
    </xf>
    <xf numFmtId="0" fontId="0" fillId="0" borderId="4" xfId="0" applyBorder="1" applyAlignment="1">
      <alignment horizontal="justify" vertical="center" wrapText="1"/>
    </xf>
    <xf numFmtId="0" fontId="0" fillId="0" borderId="5" xfId="0" applyBorder="1" applyAlignment="1">
      <alignment horizontal="justify" vertical="center" wrapText="1"/>
    </xf>
    <xf numFmtId="0" fontId="0" fillId="0" borderId="2" xfId="0" applyBorder="1" applyAlignment="1">
      <alignment horizontal="left" vertical="center"/>
    </xf>
    <xf numFmtId="0" fontId="0" fillId="0" borderId="8" xfId="0" applyBorder="1" applyAlignment="1">
      <alignment horizontal="center"/>
    </xf>
    <xf numFmtId="0" fontId="0" fillId="0" borderId="11" xfId="0" applyBorder="1" applyAlignment="1">
      <alignment horizontal="center"/>
    </xf>
    <xf numFmtId="0" fontId="0" fillId="0" borderId="26" xfId="0" applyBorder="1" applyAlignment="1">
      <alignment horizontal="center"/>
    </xf>
    <xf numFmtId="0" fontId="0" fillId="0" borderId="7" xfId="0" applyBorder="1" applyAlignment="1">
      <alignment horizontal="center"/>
    </xf>
    <xf numFmtId="0" fontId="0" fillId="0" borderId="0" xfId="0" applyBorder="1" applyAlignment="1">
      <alignment horizontal="center"/>
    </xf>
    <xf numFmtId="0" fontId="0" fillId="0" borderId="19" xfId="0" applyBorder="1" applyAlignment="1">
      <alignment horizontal="center"/>
    </xf>
    <xf numFmtId="0" fontId="0" fillId="0" borderId="10" xfId="0" applyBorder="1" applyAlignment="1">
      <alignment horizontal="center"/>
    </xf>
    <xf numFmtId="0" fontId="0" fillId="0" borderId="4" xfId="0" applyBorder="1" applyAlignment="1">
      <alignment horizontal="center"/>
    </xf>
    <xf numFmtId="0" fontId="0" fillId="0" borderId="20" xfId="0" applyBorder="1" applyAlignment="1">
      <alignment horizontal="center"/>
    </xf>
    <xf numFmtId="0" fontId="5" fillId="4" borderId="1" xfId="0" applyFont="1" applyFill="1" applyBorder="1" applyAlignment="1">
      <alignment horizontal="center" vertical="center" wrapText="1"/>
    </xf>
    <xf numFmtId="0" fontId="0" fillId="0" borderId="2" xfId="0" applyBorder="1" applyAlignment="1">
      <alignment horizontal="center" vertical="center" wrapText="1"/>
    </xf>
    <xf numFmtId="0" fontId="0" fillId="0" borderId="6" xfId="0" applyBorder="1" applyAlignment="1">
      <alignment horizontal="center" vertical="center" wrapText="1"/>
    </xf>
    <xf numFmtId="0" fontId="0" fillId="0" borderId="3" xfId="0" applyBorder="1" applyAlignment="1">
      <alignment horizontal="center" vertical="center" wrapText="1"/>
    </xf>
    <xf numFmtId="0" fontId="5" fillId="4" borderId="1" xfId="0" applyFont="1" applyFill="1" applyBorder="1" applyAlignment="1">
      <alignment horizontal="center" vertical="center"/>
    </xf>
    <xf numFmtId="0" fontId="5" fillId="4" borderId="16" xfId="0" applyFont="1" applyFill="1" applyBorder="1" applyAlignment="1">
      <alignment horizontal="center" vertical="center"/>
    </xf>
    <xf numFmtId="0" fontId="0" fillId="0" borderId="21" xfId="0" applyBorder="1" applyAlignment="1">
      <alignment horizontal="center" vertical="center"/>
    </xf>
    <xf numFmtId="166" fontId="0" fillId="0" borderId="1" xfId="0" applyNumberFormat="1" applyBorder="1" applyAlignment="1">
      <alignment horizontal="center"/>
    </xf>
    <xf numFmtId="0" fontId="0" fillId="0" borderId="16" xfId="0" applyBorder="1" applyAlignment="1">
      <alignment horizontal="center"/>
    </xf>
    <xf numFmtId="0" fontId="0" fillId="0" borderId="2" xfId="0" applyBorder="1" applyAlignment="1">
      <alignment horizontal="center" vertical="center"/>
    </xf>
    <xf numFmtId="0" fontId="0" fillId="0" borderId="6" xfId="0" applyBorder="1" applyAlignment="1">
      <alignment horizontal="center" vertical="center"/>
    </xf>
    <xf numFmtId="0" fontId="0" fillId="0" borderId="3" xfId="0" applyBorder="1" applyAlignment="1">
      <alignment horizontal="center" vertical="center"/>
    </xf>
    <xf numFmtId="0" fontId="0" fillId="0" borderId="2" xfId="0" applyBorder="1" applyAlignment="1">
      <alignment horizontal="justify" vertical="center" wrapText="1" readingOrder="1"/>
    </xf>
    <xf numFmtId="0" fontId="0" fillId="0" borderId="6" xfId="0" applyBorder="1" applyAlignment="1">
      <alignment horizontal="justify" vertical="center" wrapText="1" readingOrder="1"/>
    </xf>
    <xf numFmtId="0" fontId="0" fillId="0" borderId="3" xfId="0" applyBorder="1" applyAlignment="1">
      <alignment horizontal="justify" vertical="center" wrapText="1" readingOrder="1"/>
    </xf>
  </cellXfs>
  <cellStyles count="5">
    <cellStyle name="Moeda" xfId="1" builtinId="4"/>
    <cellStyle name="Moeda 2" xfId="2"/>
    <cellStyle name="Normal" xfId="0" builtinId="0"/>
    <cellStyle name="Normal 2" xfId="3"/>
    <cellStyle name="Separador de milhares 2"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373856</xdr:colOff>
      <xdr:row>0</xdr:row>
      <xdr:rowOff>59531</xdr:rowOff>
    </xdr:from>
    <xdr:to>
      <xdr:col>1</xdr:col>
      <xdr:colOff>166687</xdr:colOff>
      <xdr:row>0</xdr:row>
      <xdr:rowOff>459581</xdr:rowOff>
    </xdr:to>
    <xdr:pic>
      <xdr:nvPicPr>
        <xdr:cNvPr id="3" name="Imagem 2" descr="Resultado de imagem para prefeitura municipal de sarzedo"/>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73856" y="59531"/>
          <a:ext cx="400050" cy="400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Escritório">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55"/>
  <sheetViews>
    <sheetView tabSelected="1" view="pageBreakPreview" topLeftCell="A19" zoomScale="86" zoomScaleNormal="100" zoomScaleSheetLayoutView="86" workbookViewId="0">
      <selection activeCell="B25" sqref="B25:F25"/>
    </sheetView>
  </sheetViews>
  <sheetFormatPr defaultRowHeight="15" x14ac:dyDescent="0.25"/>
  <cols>
    <col min="3" max="3" width="11.42578125" customWidth="1"/>
    <col min="4" max="4" width="11.85546875" customWidth="1"/>
    <col min="5" max="5" width="11.140625" customWidth="1"/>
    <col min="6" max="6" width="18.140625" customWidth="1"/>
    <col min="7" max="7" width="9.42578125" customWidth="1"/>
    <col min="8" max="8" width="19.85546875" customWidth="1"/>
    <col min="9" max="9" width="19.140625" customWidth="1"/>
    <col min="10" max="10" width="22.5703125" customWidth="1"/>
    <col min="11" max="11" width="10.5703125" customWidth="1"/>
    <col min="12" max="12" width="8.85546875" customWidth="1"/>
  </cols>
  <sheetData>
    <row r="1" spans="1:13" ht="36.75" customHeight="1" x14ac:dyDescent="0.25">
      <c r="A1" s="42"/>
      <c r="B1" s="43"/>
      <c r="C1" s="39" t="s">
        <v>0</v>
      </c>
      <c r="D1" s="39"/>
      <c r="E1" s="39"/>
      <c r="F1" s="39"/>
      <c r="G1" s="39"/>
      <c r="H1" s="40" t="s">
        <v>1</v>
      </c>
      <c r="I1" s="40"/>
      <c r="J1" s="40"/>
      <c r="K1" s="40" t="s">
        <v>2</v>
      </c>
      <c r="L1" s="41"/>
    </row>
    <row r="2" spans="1:13" ht="24.75" customHeight="1" x14ac:dyDescent="0.25">
      <c r="A2" s="44" t="s">
        <v>3</v>
      </c>
      <c r="B2" s="45"/>
      <c r="C2" s="45"/>
      <c r="D2" s="45"/>
      <c r="E2" s="45"/>
      <c r="F2" s="45"/>
      <c r="G2" s="45"/>
      <c r="H2" s="45"/>
      <c r="I2" s="45"/>
      <c r="J2" s="45"/>
      <c r="K2" s="45"/>
      <c r="L2" s="46"/>
    </row>
    <row r="3" spans="1:13" ht="18.75" x14ac:dyDescent="0.3">
      <c r="A3" s="47" t="s">
        <v>4</v>
      </c>
      <c r="B3" s="48"/>
      <c r="C3" s="48"/>
      <c r="D3" s="48"/>
      <c r="E3" s="48"/>
      <c r="F3" s="48"/>
      <c r="G3" s="48"/>
      <c r="H3" s="49" t="s">
        <v>89</v>
      </c>
      <c r="I3" s="49"/>
      <c r="J3" s="49"/>
      <c r="K3" s="49"/>
      <c r="L3" s="50"/>
    </row>
    <row r="4" spans="1:13" ht="26.25" customHeight="1" x14ac:dyDescent="0.25">
      <c r="A4" s="53" t="s">
        <v>67</v>
      </c>
      <c r="B4" s="54"/>
      <c r="C4" s="54"/>
      <c r="D4" s="54"/>
      <c r="E4" s="54"/>
      <c r="F4" s="54"/>
      <c r="G4" s="55"/>
      <c r="H4" s="51" t="s">
        <v>53</v>
      </c>
      <c r="I4" s="51"/>
      <c r="J4" s="51"/>
      <c r="K4" s="51"/>
      <c r="L4" s="52"/>
    </row>
    <row r="5" spans="1:13" ht="18" customHeight="1" x14ac:dyDescent="0.25">
      <c r="A5" s="56"/>
      <c r="B5" s="57"/>
      <c r="C5" s="57"/>
      <c r="D5" s="57"/>
      <c r="E5" s="57"/>
      <c r="F5" s="57"/>
      <c r="G5" s="58"/>
      <c r="H5" s="60"/>
      <c r="I5" s="61"/>
      <c r="J5" s="61"/>
      <c r="K5" s="61"/>
      <c r="L5" s="62"/>
    </row>
    <row r="6" spans="1:13" ht="19.5" customHeight="1" x14ac:dyDescent="0.25">
      <c r="A6" s="47" t="s">
        <v>68</v>
      </c>
      <c r="B6" s="48"/>
      <c r="C6" s="48"/>
      <c r="D6" s="48"/>
      <c r="E6" s="48"/>
      <c r="F6" s="48"/>
      <c r="G6" s="59"/>
      <c r="H6" s="63"/>
      <c r="I6" s="64"/>
      <c r="J6" s="64"/>
      <c r="K6" s="64"/>
      <c r="L6" s="65"/>
      <c r="M6" s="11"/>
    </row>
    <row r="7" spans="1:13" ht="21" customHeight="1" x14ac:dyDescent="0.25">
      <c r="A7" s="47" t="s">
        <v>5</v>
      </c>
      <c r="B7" s="48"/>
      <c r="C7" s="48"/>
      <c r="D7" s="48"/>
      <c r="E7" s="48"/>
      <c r="F7" s="48"/>
      <c r="G7" s="59"/>
      <c r="H7" s="63"/>
      <c r="I7" s="64"/>
      <c r="J7" s="64"/>
      <c r="K7" s="64"/>
      <c r="L7" s="65"/>
    </row>
    <row r="8" spans="1:13" ht="16.5" customHeight="1" x14ac:dyDescent="0.25">
      <c r="A8" s="47" t="s">
        <v>60</v>
      </c>
      <c r="B8" s="48"/>
      <c r="C8" s="48"/>
      <c r="D8" s="48"/>
      <c r="E8" s="48"/>
      <c r="F8" s="48"/>
      <c r="G8" s="48"/>
      <c r="H8" s="66"/>
      <c r="I8" s="67"/>
      <c r="J8" s="67"/>
      <c r="K8" s="67"/>
      <c r="L8" s="68"/>
    </row>
    <row r="9" spans="1:13" ht="21" customHeight="1" x14ac:dyDescent="0.25">
      <c r="A9" s="12" t="s">
        <v>6</v>
      </c>
      <c r="B9" s="69" t="s">
        <v>7</v>
      </c>
      <c r="C9" s="69"/>
      <c r="D9" s="69"/>
      <c r="E9" s="69"/>
      <c r="F9" s="69"/>
      <c r="G9" s="20" t="s">
        <v>8</v>
      </c>
      <c r="H9" s="2" t="s">
        <v>9</v>
      </c>
      <c r="I9" s="3" t="s">
        <v>11</v>
      </c>
      <c r="J9" s="21" t="s">
        <v>10</v>
      </c>
      <c r="K9" s="73" t="s">
        <v>12</v>
      </c>
      <c r="L9" s="74"/>
    </row>
    <row r="10" spans="1:13" ht="18" customHeight="1" x14ac:dyDescent="0.25">
      <c r="A10" s="13">
        <v>1</v>
      </c>
      <c r="B10" s="26" t="s">
        <v>17</v>
      </c>
      <c r="C10" s="26"/>
      <c r="D10" s="26"/>
      <c r="E10" s="26"/>
      <c r="F10" s="26"/>
      <c r="G10" s="4"/>
      <c r="H10" s="4"/>
      <c r="I10" s="4"/>
      <c r="J10" s="4"/>
      <c r="K10" s="33"/>
      <c r="L10" s="34"/>
    </row>
    <row r="11" spans="1:13" s="1" customFormat="1" ht="66" customHeight="1" x14ac:dyDescent="0.25">
      <c r="A11" s="14" t="s">
        <v>13</v>
      </c>
      <c r="B11" s="27" t="s">
        <v>70</v>
      </c>
      <c r="C11" s="28"/>
      <c r="D11" s="28"/>
      <c r="E11" s="28"/>
      <c r="F11" s="29"/>
      <c r="G11" s="5" t="s">
        <v>61</v>
      </c>
      <c r="H11" s="9">
        <v>1</v>
      </c>
      <c r="I11" s="6">
        <v>700</v>
      </c>
      <c r="J11" s="6">
        <f>I11*1.3208</f>
        <v>924.56</v>
      </c>
      <c r="K11" s="35">
        <f>J11*H11</f>
        <v>924.56</v>
      </c>
      <c r="L11" s="36"/>
    </row>
    <row r="12" spans="1:13" s="1" customFormat="1" ht="82.5" customHeight="1" x14ac:dyDescent="0.25">
      <c r="A12" s="14" t="s">
        <v>15</v>
      </c>
      <c r="B12" s="27" t="s">
        <v>69</v>
      </c>
      <c r="C12" s="28"/>
      <c r="D12" s="28"/>
      <c r="E12" s="28"/>
      <c r="F12" s="29"/>
      <c r="G12" s="5" t="s">
        <v>61</v>
      </c>
      <c r="H12" s="9">
        <v>1</v>
      </c>
      <c r="I12" s="6">
        <v>900</v>
      </c>
      <c r="J12" s="6">
        <f t="shared" ref="J12:J13" si="0">I12*1.3208</f>
        <v>1188.72</v>
      </c>
      <c r="K12" s="35">
        <f t="shared" ref="K12:K13" si="1">J12*H12</f>
        <v>1188.72</v>
      </c>
      <c r="L12" s="36"/>
    </row>
    <row r="13" spans="1:13" s="1" customFormat="1" ht="35.25" customHeight="1" x14ac:dyDescent="0.25">
      <c r="A13" s="14" t="s">
        <v>52</v>
      </c>
      <c r="B13" s="27" t="s">
        <v>71</v>
      </c>
      <c r="C13" s="28"/>
      <c r="D13" s="28"/>
      <c r="E13" s="28"/>
      <c r="F13" s="29"/>
      <c r="G13" s="5" t="s">
        <v>61</v>
      </c>
      <c r="H13" s="8">
        <v>1</v>
      </c>
      <c r="I13" s="6">
        <v>1000</v>
      </c>
      <c r="J13" s="6">
        <f t="shared" si="0"/>
        <v>1320.8</v>
      </c>
      <c r="K13" s="35">
        <f t="shared" si="1"/>
        <v>1320.8</v>
      </c>
      <c r="L13" s="36"/>
    </row>
    <row r="14" spans="1:13" s="1" customFormat="1" ht="22.5" customHeight="1" x14ac:dyDescent="0.25">
      <c r="A14" s="14"/>
      <c r="B14" s="70"/>
      <c r="C14" s="71"/>
      <c r="D14" s="71"/>
      <c r="E14" s="71"/>
      <c r="F14" s="72"/>
      <c r="G14" s="5"/>
      <c r="H14" s="5"/>
      <c r="I14" s="6"/>
      <c r="J14" s="7" t="s">
        <v>18</v>
      </c>
      <c r="K14" s="37">
        <f>SUM(K11:L13)</f>
        <v>3434.08</v>
      </c>
      <c r="L14" s="38"/>
    </row>
    <row r="15" spans="1:13" s="1" customFormat="1" ht="18" customHeight="1" x14ac:dyDescent="0.25">
      <c r="A15" s="13">
        <v>2</v>
      </c>
      <c r="B15" s="26" t="s">
        <v>19</v>
      </c>
      <c r="C15" s="26"/>
      <c r="D15" s="26"/>
      <c r="E15" s="26"/>
      <c r="F15" s="26"/>
      <c r="G15" s="4"/>
      <c r="H15" s="4"/>
      <c r="I15" s="4"/>
      <c r="J15" s="4"/>
      <c r="K15" s="33"/>
      <c r="L15" s="34"/>
    </row>
    <row r="16" spans="1:13" s="1" customFormat="1" ht="51" customHeight="1" x14ac:dyDescent="0.25">
      <c r="A16" s="14" t="s">
        <v>20</v>
      </c>
      <c r="B16" s="27" t="s">
        <v>72</v>
      </c>
      <c r="C16" s="28"/>
      <c r="D16" s="28"/>
      <c r="E16" s="28"/>
      <c r="F16" s="29"/>
      <c r="G16" s="5" t="s">
        <v>16</v>
      </c>
      <c r="H16" s="9">
        <v>1650</v>
      </c>
      <c r="I16" s="6">
        <v>7</v>
      </c>
      <c r="J16" s="6">
        <f>I16*1.3208</f>
        <v>9.2455999999999996</v>
      </c>
      <c r="K16" s="35">
        <f>J16*H16</f>
        <v>15255.24</v>
      </c>
      <c r="L16" s="75"/>
    </row>
    <row r="17" spans="1:12" ht="63" customHeight="1" x14ac:dyDescent="0.25">
      <c r="A17" s="14" t="s">
        <v>21</v>
      </c>
      <c r="B17" s="27" t="s">
        <v>81</v>
      </c>
      <c r="C17" s="28"/>
      <c r="D17" s="28"/>
      <c r="E17" s="28"/>
      <c r="F17" s="29"/>
      <c r="G17" s="5" t="s">
        <v>14</v>
      </c>
      <c r="H17" s="9">
        <v>17</v>
      </c>
      <c r="I17" s="6">
        <v>47.08</v>
      </c>
      <c r="J17" s="6">
        <f t="shared" ref="J17:J26" si="2">I17*1.3208</f>
        <v>62.183263999999994</v>
      </c>
      <c r="K17" s="35">
        <f t="shared" ref="K17:K26" si="3">J17*H17</f>
        <v>1057.1154879999999</v>
      </c>
      <c r="L17" s="75"/>
    </row>
    <row r="18" spans="1:12" s="1" customFormat="1" ht="62.25" customHeight="1" x14ac:dyDescent="0.25">
      <c r="A18" s="14" t="s">
        <v>22</v>
      </c>
      <c r="B18" s="27" t="s">
        <v>82</v>
      </c>
      <c r="C18" s="28"/>
      <c r="D18" s="28"/>
      <c r="E18" s="28"/>
      <c r="F18" s="29"/>
      <c r="G18" s="5" t="s">
        <v>14</v>
      </c>
      <c r="H18" s="9">
        <v>165</v>
      </c>
      <c r="I18" s="6">
        <v>47.08</v>
      </c>
      <c r="J18" s="6">
        <f t="shared" si="2"/>
        <v>62.183263999999994</v>
      </c>
      <c r="K18" s="35">
        <f t="shared" si="3"/>
        <v>10260.23856</v>
      </c>
      <c r="L18" s="75"/>
    </row>
    <row r="19" spans="1:12" s="1" customFormat="1" ht="53.25" customHeight="1" x14ac:dyDescent="0.25">
      <c r="A19" s="14" t="s">
        <v>23</v>
      </c>
      <c r="B19" s="27" t="s">
        <v>62</v>
      </c>
      <c r="C19" s="28"/>
      <c r="D19" s="28"/>
      <c r="E19" s="28"/>
      <c r="F19" s="29"/>
      <c r="G19" s="5" t="s">
        <v>42</v>
      </c>
      <c r="H19" s="9">
        <v>1</v>
      </c>
      <c r="I19" s="6">
        <v>800</v>
      </c>
      <c r="J19" s="6">
        <f t="shared" si="2"/>
        <v>1056.6399999999999</v>
      </c>
      <c r="K19" s="35">
        <f t="shared" si="3"/>
        <v>1056.6399999999999</v>
      </c>
      <c r="L19" s="75"/>
    </row>
    <row r="20" spans="1:12" s="1" customFormat="1" ht="39" customHeight="1" x14ac:dyDescent="0.25">
      <c r="A20" s="14" t="s">
        <v>24</v>
      </c>
      <c r="B20" s="27" t="s">
        <v>59</v>
      </c>
      <c r="C20" s="28"/>
      <c r="D20" s="28"/>
      <c r="E20" s="28"/>
      <c r="F20" s="29"/>
      <c r="G20" s="5" t="s">
        <v>42</v>
      </c>
      <c r="H20" s="9">
        <v>1</v>
      </c>
      <c r="I20" s="6">
        <v>600</v>
      </c>
      <c r="J20" s="6">
        <f t="shared" si="2"/>
        <v>792.48</v>
      </c>
      <c r="K20" s="35">
        <f t="shared" si="3"/>
        <v>792.48</v>
      </c>
      <c r="L20" s="75"/>
    </row>
    <row r="21" spans="1:12" ht="50.25" customHeight="1" x14ac:dyDescent="0.25">
      <c r="A21" s="14" t="s">
        <v>25</v>
      </c>
      <c r="B21" s="27" t="s">
        <v>73</v>
      </c>
      <c r="C21" s="28"/>
      <c r="D21" s="28"/>
      <c r="E21" s="28"/>
      <c r="F21" s="29"/>
      <c r="G21" s="5" t="s">
        <v>14</v>
      </c>
      <c r="H21" s="9">
        <v>17</v>
      </c>
      <c r="I21" s="6">
        <v>381.92</v>
      </c>
      <c r="J21" s="6">
        <f t="shared" si="2"/>
        <v>504.43993599999999</v>
      </c>
      <c r="K21" s="35">
        <f t="shared" si="3"/>
        <v>8575.4789120000005</v>
      </c>
      <c r="L21" s="75"/>
    </row>
    <row r="22" spans="1:12" s="1" customFormat="1" ht="52.5" customHeight="1" x14ac:dyDescent="0.25">
      <c r="A22" s="14" t="s">
        <v>26</v>
      </c>
      <c r="B22" s="27" t="s">
        <v>83</v>
      </c>
      <c r="C22" s="28"/>
      <c r="D22" s="28"/>
      <c r="E22" s="28"/>
      <c r="F22" s="29"/>
      <c r="G22" s="5" t="s">
        <v>14</v>
      </c>
      <c r="H22" s="9">
        <v>160</v>
      </c>
      <c r="I22" s="6">
        <v>40.770000000000003</v>
      </c>
      <c r="J22" s="6">
        <f t="shared" si="2"/>
        <v>53.849016000000006</v>
      </c>
      <c r="K22" s="35">
        <f t="shared" si="3"/>
        <v>8615.842560000001</v>
      </c>
      <c r="L22" s="75"/>
    </row>
    <row r="23" spans="1:12" ht="38.25" customHeight="1" x14ac:dyDescent="0.25">
      <c r="A23" s="14" t="s">
        <v>41</v>
      </c>
      <c r="B23" s="27" t="s">
        <v>63</v>
      </c>
      <c r="C23" s="28"/>
      <c r="D23" s="28"/>
      <c r="E23" s="28"/>
      <c r="F23" s="29"/>
      <c r="G23" s="5" t="s">
        <v>42</v>
      </c>
      <c r="H23" s="9">
        <v>1</v>
      </c>
      <c r="I23" s="6">
        <v>600</v>
      </c>
      <c r="J23" s="6">
        <f t="shared" si="2"/>
        <v>792.48</v>
      </c>
      <c r="K23" s="35">
        <f t="shared" si="3"/>
        <v>792.48</v>
      </c>
      <c r="L23" s="75"/>
    </row>
    <row r="24" spans="1:12" s="1" customFormat="1" ht="48" customHeight="1" x14ac:dyDescent="0.25">
      <c r="A24" s="14" t="s">
        <v>50</v>
      </c>
      <c r="B24" s="27" t="s">
        <v>92</v>
      </c>
      <c r="C24" s="28"/>
      <c r="D24" s="28"/>
      <c r="E24" s="28"/>
      <c r="F24" s="29"/>
      <c r="G24" s="5" t="s">
        <v>42</v>
      </c>
      <c r="H24" s="9">
        <v>1</v>
      </c>
      <c r="I24" s="6">
        <v>1000</v>
      </c>
      <c r="J24" s="6">
        <f t="shared" si="2"/>
        <v>1320.8</v>
      </c>
      <c r="K24" s="35">
        <f t="shared" si="3"/>
        <v>1320.8</v>
      </c>
      <c r="L24" s="75"/>
    </row>
    <row r="25" spans="1:12" s="1" customFormat="1" ht="48" customHeight="1" x14ac:dyDescent="0.25">
      <c r="A25" s="14" t="s">
        <v>51</v>
      </c>
      <c r="B25" s="27" t="s">
        <v>74</v>
      </c>
      <c r="C25" s="28"/>
      <c r="D25" s="28"/>
      <c r="E25" s="28"/>
      <c r="F25" s="29"/>
      <c r="G25" s="5" t="s">
        <v>46</v>
      </c>
      <c r="H25" s="9">
        <v>324</v>
      </c>
      <c r="I25" s="6">
        <v>0.92</v>
      </c>
      <c r="J25" s="6">
        <f t="shared" si="2"/>
        <v>1.215136</v>
      </c>
      <c r="K25" s="35">
        <f t="shared" si="3"/>
        <v>393.70406400000002</v>
      </c>
      <c r="L25" s="75"/>
    </row>
    <row r="26" spans="1:12" s="1" customFormat="1" ht="63" customHeight="1" x14ac:dyDescent="0.25">
      <c r="A26" s="14" t="s">
        <v>54</v>
      </c>
      <c r="B26" s="27" t="s">
        <v>84</v>
      </c>
      <c r="C26" s="28"/>
      <c r="D26" s="28"/>
      <c r="E26" s="28"/>
      <c r="F26" s="29"/>
      <c r="G26" s="5" t="s">
        <v>14</v>
      </c>
      <c r="H26" s="9">
        <v>9.6</v>
      </c>
      <c r="I26" s="6">
        <v>515.66999999999996</v>
      </c>
      <c r="J26" s="6">
        <f t="shared" si="2"/>
        <v>681.09693599999991</v>
      </c>
      <c r="K26" s="35">
        <f t="shared" si="3"/>
        <v>6538.5305855999986</v>
      </c>
      <c r="L26" s="75"/>
    </row>
    <row r="27" spans="1:12" ht="22.5" customHeight="1" x14ac:dyDescent="0.25">
      <c r="A27" s="14"/>
      <c r="B27" s="30"/>
      <c r="C27" s="31"/>
      <c r="D27" s="31"/>
      <c r="E27" s="31"/>
      <c r="F27" s="32"/>
      <c r="G27" s="5"/>
      <c r="H27" s="5"/>
      <c r="I27" s="6"/>
      <c r="J27" s="7" t="s">
        <v>27</v>
      </c>
      <c r="K27" s="37">
        <f>SUM(K16:L26)</f>
        <v>54658.550169600006</v>
      </c>
      <c r="L27" s="38"/>
    </row>
    <row r="28" spans="1:12" ht="18" customHeight="1" x14ac:dyDescent="0.25">
      <c r="A28" s="13">
        <v>3</v>
      </c>
      <c r="B28" s="26" t="s">
        <v>30</v>
      </c>
      <c r="C28" s="26"/>
      <c r="D28" s="26"/>
      <c r="E28" s="26"/>
      <c r="F28" s="26"/>
      <c r="G28" s="4"/>
      <c r="H28" s="4"/>
      <c r="I28" s="4"/>
      <c r="J28" s="4"/>
      <c r="K28" s="33"/>
      <c r="L28" s="34"/>
    </row>
    <row r="29" spans="1:12" ht="217.5" customHeight="1" x14ac:dyDescent="0.25">
      <c r="A29" s="14" t="s">
        <v>28</v>
      </c>
      <c r="B29" s="27" t="s">
        <v>77</v>
      </c>
      <c r="C29" s="28"/>
      <c r="D29" s="28"/>
      <c r="E29" s="28"/>
      <c r="F29" s="29"/>
      <c r="G29" s="5" t="s">
        <v>40</v>
      </c>
      <c r="H29" s="5">
        <v>20</v>
      </c>
      <c r="I29" s="6">
        <v>1672</v>
      </c>
      <c r="J29" s="6">
        <f>I29*1.3208</f>
        <v>2208.3775999999998</v>
      </c>
      <c r="K29" s="35">
        <f>J29*H29</f>
        <v>44167.551999999996</v>
      </c>
      <c r="L29" s="36"/>
    </row>
    <row r="30" spans="1:12" ht="218.25" customHeight="1" x14ac:dyDescent="0.25">
      <c r="A30" s="14" t="s">
        <v>29</v>
      </c>
      <c r="B30" s="27" t="s">
        <v>78</v>
      </c>
      <c r="C30" s="28"/>
      <c r="D30" s="28"/>
      <c r="E30" s="28"/>
      <c r="F30" s="29"/>
      <c r="G30" s="5" t="s">
        <v>40</v>
      </c>
      <c r="H30" s="5">
        <v>14</v>
      </c>
      <c r="I30" s="6">
        <v>2427</v>
      </c>
      <c r="J30" s="6">
        <f t="shared" ref="J30:J31" si="4">I30*1.3208</f>
        <v>3205.5816</v>
      </c>
      <c r="K30" s="35">
        <f t="shared" ref="K30:K31" si="5">J30*H30</f>
        <v>44878.142399999997</v>
      </c>
      <c r="L30" s="36"/>
    </row>
    <row r="31" spans="1:12" s="1" customFormat="1" ht="153" customHeight="1" x14ac:dyDescent="0.25">
      <c r="A31" s="14" t="s">
        <v>79</v>
      </c>
      <c r="B31" s="27" t="s">
        <v>80</v>
      </c>
      <c r="C31" s="28"/>
      <c r="D31" s="28"/>
      <c r="E31" s="28"/>
      <c r="F31" s="29"/>
      <c r="G31" s="5" t="s">
        <v>40</v>
      </c>
      <c r="H31" s="9">
        <v>6</v>
      </c>
      <c r="I31" s="6">
        <v>635.70000000000005</v>
      </c>
      <c r="J31" s="6">
        <f t="shared" si="4"/>
        <v>839.63256000000001</v>
      </c>
      <c r="K31" s="35">
        <f t="shared" si="5"/>
        <v>5037.7953600000001</v>
      </c>
      <c r="L31" s="36"/>
    </row>
    <row r="32" spans="1:12" s="1" customFormat="1" ht="21.75" customHeight="1" x14ac:dyDescent="0.25">
      <c r="A32" s="14"/>
      <c r="B32" s="30"/>
      <c r="C32" s="31"/>
      <c r="D32" s="31"/>
      <c r="E32" s="31"/>
      <c r="F32" s="32"/>
      <c r="G32" s="5"/>
      <c r="H32" s="5"/>
      <c r="I32" s="6"/>
      <c r="J32" s="7" t="s">
        <v>31</v>
      </c>
      <c r="K32" s="37">
        <f>SUM(K29:L31)</f>
        <v>94083.489759999997</v>
      </c>
      <c r="L32" s="38"/>
    </row>
    <row r="33" spans="1:12" ht="18" customHeight="1" x14ac:dyDescent="0.25">
      <c r="A33" s="13">
        <v>4</v>
      </c>
      <c r="B33" s="26" t="s">
        <v>32</v>
      </c>
      <c r="C33" s="26"/>
      <c r="D33" s="26"/>
      <c r="E33" s="26"/>
      <c r="F33" s="26"/>
      <c r="G33" s="4"/>
      <c r="H33" s="4"/>
      <c r="I33" s="4"/>
      <c r="J33" s="4"/>
      <c r="K33" s="33"/>
      <c r="L33" s="34"/>
    </row>
    <row r="34" spans="1:12" ht="78.75" customHeight="1" x14ac:dyDescent="0.25">
      <c r="A34" s="14" t="s">
        <v>33</v>
      </c>
      <c r="B34" s="27" t="s">
        <v>56</v>
      </c>
      <c r="C34" s="28"/>
      <c r="D34" s="28"/>
      <c r="E34" s="28"/>
      <c r="F34" s="29"/>
      <c r="G34" s="5" t="s">
        <v>16</v>
      </c>
      <c r="H34" s="9">
        <v>1700</v>
      </c>
      <c r="I34" s="6">
        <v>13</v>
      </c>
      <c r="J34" s="6">
        <f>I34*1.3208</f>
        <v>17.170400000000001</v>
      </c>
      <c r="K34" s="35">
        <f>J34*H34</f>
        <v>29189.68</v>
      </c>
      <c r="L34" s="36"/>
    </row>
    <row r="35" spans="1:12" s="1" customFormat="1" ht="52.5" customHeight="1" x14ac:dyDescent="0.25">
      <c r="A35" s="14" t="s">
        <v>34</v>
      </c>
      <c r="B35" s="27" t="s">
        <v>65</v>
      </c>
      <c r="C35" s="28"/>
      <c r="D35" s="28"/>
      <c r="E35" s="28"/>
      <c r="F35" s="29"/>
      <c r="G35" s="5" t="s">
        <v>16</v>
      </c>
      <c r="H35" s="9">
        <v>9</v>
      </c>
      <c r="I35" s="6">
        <v>71.8</v>
      </c>
      <c r="J35" s="6">
        <f t="shared" ref="J35:J42" si="6">I35*1.3208</f>
        <v>94.833439999999996</v>
      </c>
      <c r="K35" s="35">
        <f t="shared" ref="K35:K42" si="7">J35*H35</f>
        <v>853.50095999999996</v>
      </c>
      <c r="L35" s="36"/>
    </row>
    <row r="36" spans="1:12" ht="63" customHeight="1" x14ac:dyDescent="0.25">
      <c r="A36" s="14" t="s">
        <v>35</v>
      </c>
      <c r="B36" s="81" t="s">
        <v>75</v>
      </c>
      <c r="C36" s="82"/>
      <c r="D36" s="82"/>
      <c r="E36" s="82"/>
      <c r="F36" s="83"/>
      <c r="G36" s="5" t="s">
        <v>16</v>
      </c>
      <c r="H36" s="9">
        <v>1850</v>
      </c>
      <c r="I36" s="6">
        <v>8.4499999999999993</v>
      </c>
      <c r="J36" s="6">
        <f t="shared" si="6"/>
        <v>11.160759999999998</v>
      </c>
      <c r="K36" s="35">
        <f t="shared" si="7"/>
        <v>20647.405999999995</v>
      </c>
      <c r="L36" s="36"/>
    </row>
    <row r="37" spans="1:12" ht="39" customHeight="1" x14ac:dyDescent="0.25">
      <c r="A37" s="14" t="s">
        <v>36</v>
      </c>
      <c r="B37" s="27" t="s">
        <v>64</v>
      </c>
      <c r="C37" s="28"/>
      <c r="D37" s="28"/>
      <c r="E37" s="28"/>
      <c r="F37" s="29"/>
      <c r="G37" s="5" t="s">
        <v>40</v>
      </c>
      <c r="H37" s="9">
        <v>44</v>
      </c>
      <c r="I37" s="6">
        <v>16.21</v>
      </c>
      <c r="J37" s="6">
        <f t="shared" si="6"/>
        <v>21.410168000000002</v>
      </c>
      <c r="K37" s="35">
        <f t="shared" si="7"/>
        <v>942.04739200000006</v>
      </c>
      <c r="L37" s="36"/>
    </row>
    <row r="38" spans="1:12" ht="47.25" customHeight="1" x14ac:dyDescent="0.25">
      <c r="A38" s="14" t="s">
        <v>37</v>
      </c>
      <c r="B38" s="27" t="s">
        <v>57</v>
      </c>
      <c r="C38" s="28"/>
      <c r="D38" s="28"/>
      <c r="E38" s="28"/>
      <c r="F38" s="29"/>
      <c r="G38" s="5" t="s">
        <v>40</v>
      </c>
      <c r="H38" s="9">
        <v>44</v>
      </c>
      <c r="I38" s="6">
        <v>214.82</v>
      </c>
      <c r="J38" s="6">
        <f t="shared" si="6"/>
        <v>283.73425599999996</v>
      </c>
      <c r="K38" s="35">
        <f t="shared" si="7"/>
        <v>12484.307263999999</v>
      </c>
      <c r="L38" s="36"/>
    </row>
    <row r="39" spans="1:12" ht="46.5" customHeight="1" x14ac:dyDescent="0.25">
      <c r="A39" s="14" t="s">
        <v>38</v>
      </c>
      <c r="B39" s="27" t="s">
        <v>76</v>
      </c>
      <c r="C39" s="28"/>
      <c r="D39" s="28"/>
      <c r="E39" s="28"/>
      <c r="F39" s="29"/>
      <c r="G39" s="5" t="s">
        <v>40</v>
      </c>
      <c r="H39" s="9">
        <v>39</v>
      </c>
      <c r="I39" s="6">
        <v>91.07</v>
      </c>
      <c r="J39" s="6">
        <f t="shared" si="6"/>
        <v>120.28525599999999</v>
      </c>
      <c r="K39" s="35">
        <f t="shared" si="7"/>
        <v>4691.124984</v>
      </c>
      <c r="L39" s="36"/>
    </row>
    <row r="40" spans="1:12" s="1" customFormat="1" ht="50.25" customHeight="1" x14ac:dyDescent="0.25">
      <c r="A40" s="14" t="s">
        <v>39</v>
      </c>
      <c r="B40" s="27" t="s">
        <v>58</v>
      </c>
      <c r="C40" s="28"/>
      <c r="D40" s="28"/>
      <c r="E40" s="28"/>
      <c r="F40" s="29"/>
      <c r="G40" s="5" t="s">
        <v>40</v>
      </c>
      <c r="H40" s="9">
        <v>39</v>
      </c>
      <c r="I40" s="6">
        <v>20</v>
      </c>
      <c r="J40" s="6">
        <f t="shared" si="6"/>
        <v>26.416</v>
      </c>
      <c r="K40" s="35">
        <f t="shared" si="7"/>
        <v>1030.2239999999999</v>
      </c>
      <c r="L40" s="36"/>
    </row>
    <row r="41" spans="1:12" ht="63.75" customHeight="1" x14ac:dyDescent="0.25">
      <c r="A41" s="14" t="s">
        <v>55</v>
      </c>
      <c r="B41" s="27" t="s">
        <v>91</v>
      </c>
      <c r="C41" s="28"/>
      <c r="D41" s="28"/>
      <c r="E41" s="28"/>
      <c r="F41" s="29"/>
      <c r="G41" s="5" t="s">
        <v>61</v>
      </c>
      <c r="H41" s="9">
        <v>1</v>
      </c>
      <c r="I41" s="6">
        <v>600</v>
      </c>
      <c r="J41" s="6">
        <f t="shared" si="6"/>
        <v>792.48</v>
      </c>
      <c r="K41" s="35">
        <f t="shared" si="7"/>
        <v>792.48</v>
      </c>
      <c r="L41" s="36"/>
    </row>
    <row r="42" spans="1:12" s="1" customFormat="1" ht="210.75" customHeight="1" x14ac:dyDescent="0.25">
      <c r="A42" s="14" t="s">
        <v>66</v>
      </c>
      <c r="B42" s="27" t="s">
        <v>90</v>
      </c>
      <c r="C42" s="28"/>
      <c r="D42" s="28"/>
      <c r="E42" s="28"/>
      <c r="F42" s="29"/>
      <c r="G42" s="5" t="s">
        <v>40</v>
      </c>
      <c r="H42" s="9">
        <v>44</v>
      </c>
      <c r="I42" s="6">
        <v>263</v>
      </c>
      <c r="J42" s="6">
        <f t="shared" si="6"/>
        <v>347.37040000000002</v>
      </c>
      <c r="K42" s="35">
        <f t="shared" si="7"/>
        <v>15284.297600000002</v>
      </c>
      <c r="L42" s="36"/>
    </row>
    <row r="43" spans="1:12" ht="22.5" customHeight="1" x14ac:dyDescent="0.25">
      <c r="A43" s="14"/>
      <c r="B43" s="70"/>
      <c r="C43" s="71"/>
      <c r="D43" s="71"/>
      <c r="E43" s="71"/>
      <c r="F43" s="72"/>
      <c r="G43" s="5"/>
      <c r="H43" s="5"/>
      <c r="I43" s="6"/>
      <c r="J43" s="7" t="s">
        <v>47</v>
      </c>
      <c r="K43" s="37">
        <f>SUM(K34:L42)</f>
        <v>85915.068199999994</v>
      </c>
      <c r="L43" s="38"/>
    </row>
    <row r="44" spans="1:12" x14ac:dyDescent="0.25">
      <c r="A44" s="13">
        <v>5</v>
      </c>
      <c r="B44" s="26" t="s">
        <v>43</v>
      </c>
      <c r="C44" s="26"/>
      <c r="D44" s="26"/>
      <c r="E44" s="26"/>
      <c r="F44" s="26"/>
      <c r="G44" s="4"/>
      <c r="H44" s="4"/>
      <c r="I44" s="4"/>
      <c r="J44" s="4"/>
      <c r="K44" s="33"/>
      <c r="L44" s="34"/>
    </row>
    <row r="45" spans="1:12" ht="25.5" customHeight="1" x14ac:dyDescent="0.25">
      <c r="A45" s="14" t="s">
        <v>44</v>
      </c>
      <c r="B45" s="30" t="s">
        <v>45</v>
      </c>
      <c r="C45" s="31"/>
      <c r="D45" s="31"/>
      <c r="E45" s="31"/>
      <c r="F45" s="32"/>
      <c r="G45" s="5" t="s">
        <v>46</v>
      </c>
      <c r="H45" s="9">
        <v>1700</v>
      </c>
      <c r="I45" s="6">
        <v>1.85</v>
      </c>
      <c r="J45" s="6">
        <f>I45*1.3208</f>
        <v>2.4434800000000001</v>
      </c>
      <c r="K45" s="35">
        <f t="shared" ref="K45" si="8">J45*H45</f>
        <v>4153.9160000000002</v>
      </c>
      <c r="L45" s="36"/>
    </row>
    <row r="46" spans="1:12" ht="19.5" customHeight="1" x14ac:dyDescent="0.25">
      <c r="A46" s="14"/>
      <c r="B46" s="78"/>
      <c r="C46" s="79"/>
      <c r="D46" s="79"/>
      <c r="E46" s="79"/>
      <c r="F46" s="80"/>
      <c r="G46" s="5"/>
      <c r="H46" s="5"/>
      <c r="I46" s="6"/>
      <c r="J46" s="7" t="s">
        <v>48</v>
      </c>
      <c r="K46" s="37">
        <f>K45</f>
        <v>4153.9160000000002</v>
      </c>
      <c r="L46" s="38"/>
    </row>
    <row r="47" spans="1:12" x14ac:dyDescent="0.25">
      <c r="A47" s="13"/>
      <c r="B47" s="26"/>
      <c r="C47" s="26"/>
      <c r="D47" s="26"/>
      <c r="E47" s="26"/>
      <c r="F47" s="26"/>
      <c r="G47" s="4"/>
      <c r="H47" s="4"/>
      <c r="I47" s="4"/>
      <c r="J47" s="4"/>
      <c r="K47" s="33"/>
      <c r="L47" s="34"/>
    </row>
    <row r="48" spans="1:12" x14ac:dyDescent="0.25">
      <c r="A48" s="15"/>
      <c r="B48" s="11"/>
      <c r="C48" s="11"/>
      <c r="D48" s="11"/>
      <c r="E48" s="11"/>
      <c r="F48" s="11"/>
      <c r="G48" s="11"/>
      <c r="H48" s="11"/>
      <c r="I48" s="11"/>
      <c r="J48" s="10" t="s">
        <v>49</v>
      </c>
      <c r="K48" s="76">
        <f>SUM(K14+K27+K32+K43+K46)</f>
        <v>242245.10412960002</v>
      </c>
      <c r="L48" s="77"/>
    </row>
    <row r="49" spans="1:12" x14ac:dyDescent="0.25">
      <c r="A49" s="15"/>
      <c r="B49" s="11"/>
      <c r="C49" s="11"/>
      <c r="D49" s="11"/>
      <c r="E49" s="11"/>
      <c r="F49" s="11"/>
      <c r="G49" s="11"/>
      <c r="H49" s="11"/>
      <c r="I49" s="11"/>
      <c r="J49" s="11"/>
      <c r="K49" s="22"/>
      <c r="L49" s="16"/>
    </row>
    <row r="50" spans="1:12" x14ac:dyDescent="0.25">
      <c r="A50" s="15"/>
      <c r="B50" s="11"/>
      <c r="C50" s="11"/>
      <c r="D50" s="11"/>
      <c r="E50" s="11"/>
      <c r="F50" s="11"/>
      <c r="G50" s="11"/>
      <c r="H50" s="11"/>
      <c r="I50" s="11"/>
      <c r="J50" s="11"/>
      <c r="K50" s="11"/>
      <c r="L50" s="16"/>
    </row>
    <row r="51" spans="1:12" x14ac:dyDescent="0.25">
      <c r="A51" s="15"/>
      <c r="B51" s="11"/>
      <c r="C51" s="11"/>
      <c r="D51" s="11"/>
      <c r="E51" s="11"/>
      <c r="F51" s="11"/>
      <c r="G51" s="11"/>
      <c r="H51" s="11"/>
      <c r="I51" s="11"/>
      <c r="J51" s="11"/>
      <c r="K51" s="11"/>
      <c r="L51" s="16"/>
    </row>
    <row r="52" spans="1:12" x14ac:dyDescent="0.25">
      <c r="A52" s="15"/>
      <c r="B52" s="25" t="s">
        <v>87</v>
      </c>
      <c r="C52" s="25"/>
      <c r="D52" s="25"/>
      <c r="E52" s="25"/>
      <c r="F52" s="25"/>
      <c r="G52" s="11"/>
      <c r="H52" s="24" t="s">
        <v>88</v>
      </c>
      <c r="I52" s="24"/>
      <c r="J52" s="24"/>
      <c r="K52" s="11"/>
      <c r="L52" s="16"/>
    </row>
    <row r="53" spans="1:12" x14ac:dyDescent="0.25">
      <c r="A53" s="15"/>
      <c r="B53" s="23" t="s">
        <v>85</v>
      </c>
      <c r="C53" s="23"/>
      <c r="D53" s="23"/>
      <c r="E53" s="23"/>
      <c r="F53" s="23"/>
      <c r="G53" s="11"/>
      <c r="H53" s="23" t="s">
        <v>86</v>
      </c>
      <c r="I53" s="23"/>
      <c r="J53" s="23"/>
      <c r="K53" s="11"/>
      <c r="L53" s="16"/>
    </row>
    <row r="54" spans="1:12" x14ac:dyDescent="0.25">
      <c r="A54" s="15"/>
      <c r="B54" s="11"/>
      <c r="C54" s="11"/>
      <c r="D54" s="11"/>
      <c r="E54" s="11"/>
      <c r="F54" s="11"/>
      <c r="G54" s="11"/>
      <c r="H54" s="11"/>
      <c r="I54" s="11"/>
      <c r="J54" s="11"/>
      <c r="K54" s="11"/>
      <c r="L54" s="16"/>
    </row>
    <row r="55" spans="1:12" ht="15.75" thickBot="1" x14ac:dyDescent="0.3">
      <c r="A55" s="17"/>
      <c r="B55" s="18"/>
      <c r="C55" s="18"/>
      <c r="D55" s="18"/>
      <c r="E55" s="18"/>
      <c r="F55" s="18"/>
      <c r="G55" s="18"/>
      <c r="H55" s="18"/>
      <c r="I55" s="18"/>
      <c r="J55" s="18"/>
      <c r="K55" s="18"/>
      <c r="L55" s="19"/>
    </row>
  </sheetData>
  <mergeCells count="96">
    <mergeCell ref="K35:L35"/>
    <mergeCell ref="B36:F36"/>
    <mergeCell ref="K36:L36"/>
    <mergeCell ref="B34:F34"/>
    <mergeCell ref="K34:L34"/>
    <mergeCell ref="K47:L47"/>
    <mergeCell ref="B44:F44"/>
    <mergeCell ref="K44:L44"/>
    <mergeCell ref="B38:F38"/>
    <mergeCell ref="K38:L38"/>
    <mergeCell ref="B39:F39"/>
    <mergeCell ref="K39:L39"/>
    <mergeCell ref="B41:F41"/>
    <mergeCell ref="K41:L41"/>
    <mergeCell ref="B40:F40"/>
    <mergeCell ref="K40:L40"/>
    <mergeCell ref="B42:F42"/>
    <mergeCell ref="K42:L42"/>
    <mergeCell ref="K48:L48"/>
    <mergeCell ref="B25:F25"/>
    <mergeCell ref="K25:L25"/>
    <mergeCell ref="B26:F26"/>
    <mergeCell ref="K26:L26"/>
    <mergeCell ref="B46:F46"/>
    <mergeCell ref="K46:L46"/>
    <mergeCell ref="B45:F45"/>
    <mergeCell ref="K45:L45"/>
    <mergeCell ref="B37:F37"/>
    <mergeCell ref="K37:L37"/>
    <mergeCell ref="B29:F29"/>
    <mergeCell ref="B30:F30"/>
    <mergeCell ref="B43:F43"/>
    <mergeCell ref="K43:L43"/>
    <mergeCell ref="B47:F47"/>
    <mergeCell ref="K29:L29"/>
    <mergeCell ref="B18:F18"/>
    <mergeCell ref="K18:L18"/>
    <mergeCell ref="B19:F19"/>
    <mergeCell ref="K19:L19"/>
    <mergeCell ref="B20:F20"/>
    <mergeCell ref="K20:L20"/>
    <mergeCell ref="B23:F23"/>
    <mergeCell ref="K22:L22"/>
    <mergeCell ref="K21:L21"/>
    <mergeCell ref="K23:L23"/>
    <mergeCell ref="K27:L27"/>
    <mergeCell ref="K28:L28"/>
    <mergeCell ref="K24:L24"/>
    <mergeCell ref="B27:F27"/>
    <mergeCell ref="B28:F28"/>
    <mergeCell ref="K9:L9"/>
    <mergeCell ref="B10:F10"/>
    <mergeCell ref="B17:F17"/>
    <mergeCell ref="B21:F21"/>
    <mergeCell ref="K10:L10"/>
    <mergeCell ref="B16:F16"/>
    <mergeCell ref="K16:L16"/>
    <mergeCell ref="B12:F12"/>
    <mergeCell ref="B13:F13"/>
    <mergeCell ref="K12:L12"/>
    <mergeCell ref="K13:L13"/>
    <mergeCell ref="B15:F15"/>
    <mergeCell ref="K11:L11"/>
    <mergeCell ref="K15:L15"/>
    <mergeCell ref="K14:L14"/>
    <mergeCell ref="K17:L17"/>
    <mergeCell ref="B24:F24"/>
    <mergeCell ref="B9:F9"/>
    <mergeCell ref="B11:F11"/>
    <mergeCell ref="B22:F22"/>
    <mergeCell ref="B14:F14"/>
    <mergeCell ref="A3:G3"/>
    <mergeCell ref="H3:L3"/>
    <mergeCell ref="H4:L4"/>
    <mergeCell ref="A4:G5"/>
    <mergeCell ref="A6:G6"/>
    <mergeCell ref="H5:L8"/>
    <mergeCell ref="A7:G7"/>
    <mergeCell ref="A8:G8"/>
    <mergeCell ref="C1:G1"/>
    <mergeCell ref="K1:L1"/>
    <mergeCell ref="H1:J1"/>
    <mergeCell ref="A1:B1"/>
    <mergeCell ref="A2:L2"/>
    <mergeCell ref="B32:F32"/>
    <mergeCell ref="K33:L33"/>
    <mergeCell ref="K30:L30"/>
    <mergeCell ref="K32:L32"/>
    <mergeCell ref="B31:F31"/>
    <mergeCell ref="K31:L31"/>
    <mergeCell ref="H53:J53"/>
    <mergeCell ref="H52:J52"/>
    <mergeCell ref="B52:F52"/>
    <mergeCell ref="B53:F53"/>
    <mergeCell ref="B33:F33"/>
    <mergeCell ref="B35:F35"/>
  </mergeCells>
  <pageMargins left="0.511811024" right="0.511811024" top="0.78740157499999996" bottom="0.78740157499999996" header="0.31496062000000002" footer="0.31496062000000002"/>
  <pageSetup paperSize="9" scale="84" fitToHeight="0" orientation="landscape" r:id="rId1"/>
  <rowBreaks count="4" manualBreakCount="4">
    <brk id="17" max="11" man="1"/>
    <brk id="27" max="11" man="1"/>
    <brk id="30" max="11" man="1"/>
    <brk id="39" max="11" man="1"/>
  </rowBreaks>
  <colBreaks count="1" manualBreakCount="1">
    <brk id="12"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511811024" right="0.511811024" top="0.78740157499999996" bottom="0.78740157499999996" header="0.31496062000000002" footer="0.3149606200000000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511811024" right="0.511811024" top="0.78740157499999996" bottom="0.78740157499999996" header="0.31496062000000002" footer="0.3149606200000000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3</vt:i4>
      </vt:variant>
      <vt:variant>
        <vt:lpstr>Intervalos nomeados</vt:lpstr>
      </vt:variant>
      <vt:variant>
        <vt:i4>1</vt:i4>
      </vt:variant>
    </vt:vector>
  </HeadingPairs>
  <TitlesOfParts>
    <vt:vector size="4" baseType="lpstr">
      <vt:lpstr>Plan1</vt:lpstr>
      <vt:lpstr>Plan2</vt:lpstr>
      <vt:lpstr>Plan3</vt:lpstr>
      <vt:lpstr>Plan1!Area_de_impressao</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Obras</dc:creator>
  <cp:lastModifiedBy>Usuario</cp:lastModifiedBy>
  <cp:lastPrinted>2018-05-15T17:42:14Z</cp:lastPrinted>
  <dcterms:created xsi:type="dcterms:W3CDTF">2018-04-19T11:28:28Z</dcterms:created>
  <dcterms:modified xsi:type="dcterms:W3CDTF">2018-07-16T18:08:24Z</dcterms:modified>
</cp:coreProperties>
</file>