
<file path=[Content_Types].xml><?xml version="1.0" encoding="utf-8"?>
<Types xmlns="http://schemas.openxmlformats.org/package/2006/content-type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D:\CAMPO VERA CRUZ\"/>
    </mc:Choice>
  </mc:AlternateContent>
  <xr:revisionPtr revIDLastSave="0" documentId="8_{0A87727A-44DA-49A0-9C26-44057D81950D}" xr6:coauthVersionLast="47" xr6:coauthVersionMax="47" xr10:uidLastSave="{00000000-0000-0000-0000-000000000000}"/>
  <bookViews>
    <workbookView xWindow="-108" yWindow="-108" windowWidth="23256" windowHeight="12456" xr2:uid="{EC8D9747-0A40-4B70-8104-04AAD9925CC6}"/>
  </bookViews>
  <sheets>
    <sheet name="Planilha1" sheetId="1" r:id="rId1"/>
  </sheets>
  <externalReferences>
    <externalReference r:id="rId2"/>
  </externalReferences>
  <definedNames>
    <definedName name="IMAGEM">INDEX([1]Imagens!$B$1:$B$16,MATCH([1]Resumo!$B$3,[1]Imagens!$A$1:$A$16,0))</definedName>
    <definedName name="IMAGEM_PREF_MEM">INDEX([1]Imagens!$K$99:$K$139,MATCH([1]Resumo!$B$2,[1]Imagens!$J$99:$J$139,0))</definedName>
    <definedName name="IMAGEM_PREFEITURA">INDEX([1]Imagens!$H$17:$H$80,MATCH([1]Resumo!$B$2,[1]Imagens!$G$17:$G$80,0))</definedName>
    <definedName name="IMAGEM_RODAPE">INDEX([1]Imagens!$E$9:$E$49,MATCH([1]Resumo!$B$3,[1]Imagens!$D$9:$D$49,0))</definedName>
    <definedName name="PROCURA_ART">VLOOKUP(Planilha1!$A$226,[1]Planilha1!$D$38:$E$41,2,FALSE)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47" i="1" l="1" a="1"/>
  <c r="A247" i="1" s="1"/>
  <c r="A246" i="1"/>
  <c r="A228" i="1" a="1"/>
  <c r="A228" i="1" s="1"/>
  <c r="A227" i="1"/>
  <c r="A207" i="1"/>
  <c r="A206" i="1" a="1"/>
  <c r="A206" i="1" s="1"/>
  <c r="A205" i="1"/>
  <c r="B182" i="1"/>
  <c r="A175" i="1"/>
  <c r="A174" i="1" a="1"/>
  <c r="A174" i="1" s="1"/>
  <c r="A173" i="1"/>
  <c r="E160" i="1"/>
  <c r="E159" i="1"/>
  <c r="E158" i="1"/>
  <c r="E157" i="1"/>
  <c r="E156" i="1"/>
  <c r="E155" i="1"/>
  <c r="E154" i="1"/>
  <c r="A146" i="1"/>
  <c r="A145" i="1" a="1"/>
  <c r="A145" i="1" s="1"/>
  <c r="A144" i="1"/>
  <c r="A94" i="1"/>
  <c r="A93" i="1" a="1"/>
  <c r="A93" i="1" s="1"/>
  <c r="A92" i="1"/>
  <c r="B59" i="1"/>
  <c r="B58" i="1"/>
  <c r="B57" i="1"/>
  <c r="B56" i="1"/>
  <c r="B55" i="1"/>
  <c r="B54" i="1"/>
  <c r="B53" i="1"/>
  <c r="B52" i="1"/>
  <c r="A51" i="1"/>
  <c r="A50" i="1"/>
  <c r="B49" i="1"/>
  <c r="A48" i="1"/>
  <c r="A42" i="1"/>
  <c r="A41" i="1" a="1"/>
  <c r="A41" i="1" s="1"/>
  <c r="A40" i="1"/>
  <c r="A101" i="1" s="1"/>
  <c r="J34" i="1"/>
  <c r="A20" i="1"/>
  <c r="A4" i="1"/>
  <c r="A1"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<sst xmlns="http://schemas.openxmlformats.org/spreadsheetml/2006/main" count="75" uniqueCount="67">
  <si>
    <t>ORÇAMENTO E CRONOGRAMA DE OBRA</t>
  </si>
  <si>
    <t>RESUMO:</t>
  </si>
  <si>
    <t>Este arquivo contém a Memória descritiva, Memória de Cálculo e Anexos do Orçamento do projeto supramencionado.</t>
  </si>
  <si>
    <t>FRS</t>
  </si>
  <si>
    <t>LFA</t>
  </si>
  <si>
    <t>SHN</t>
  </si>
  <si>
    <t>MCFN</t>
  </si>
  <si>
    <t>A</t>
  </si>
  <si>
    <t>REV</t>
  </si>
  <si>
    <t>DATA</t>
  </si>
  <si>
    <t>POR</t>
  </si>
  <si>
    <t>VERIFICADO</t>
  </si>
  <si>
    <t>AUTORIZADO</t>
  </si>
  <si>
    <t>APROVADO</t>
  </si>
  <si>
    <t>TIPO</t>
  </si>
  <si>
    <t>EMISSÕES</t>
  </si>
  <si>
    <t>TIPOS</t>
  </si>
  <si>
    <t>A – PARA APROVAÇÃO</t>
  </si>
  <si>
    <t>C – ORIGINAL</t>
  </si>
  <si>
    <t>B – REVISÃO</t>
  </si>
  <si>
    <t>D - CÓPIA</t>
  </si>
  <si>
    <r>
      <t>EMPRESA CONTRATADA</t>
    </r>
    <r>
      <rPr>
        <b/>
        <sz val="9"/>
        <color theme="1"/>
        <rFont val="Times New Roman"/>
        <family val="1"/>
      </rPr>
      <t>:</t>
    </r>
  </si>
  <si>
    <t>Alameda Oscar Niemeyer, nº 500, Salas 503/507 – Vale do Sereno</t>
  </si>
  <si>
    <t>34000-000 – Nova Lima – MG</t>
  </si>
  <si>
    <t>Tel.: (31) 3347-4405 // (31) 3347-7079</t>
  </si>
  <si>
    <r>
      <t>RESPONSÁVEIS TÉCNICOS</t>
    </r>
    <r>
      <rPr>
        <b/>
        <sz val="9"/>
        <color theme="1"/>
        <rFont val="Times New Roman"/>
        <family val="1"/>
      </rPr>
      <t>:</t>
    </r>
  </si>
  <si>
    <r>
      <t>·</t>
    </r>
    <r>
      <rPr>
        <sz val="7"/>
        <color theme="1"/>
        <rFont val="Times New Roman"/>
        <family val="1"/>
      </rPr>
      <t xml:space="preserve">        </t>
    </r>
    <r>
      <rPr>
        <sz val="11"/>
        <color theme="1"/>
        <rFont val="Times New Roman"/>
        <family val="1"/>
      </rPr>
      <t>Danilo Vitor Silva - Engenheiro Civil – CREA 201.381/D</t>
    </r>
  </si>
  <si>
    <r>
      <t>·</t>
    </r>
    <r>
      <rPr>
        <sz val="7"/>
        <color theme="1"/>
        <rFont val="Times New Roman"/>
        <family val="1"/>
      </rPr>
      <t xml:space="preserve">        </t>
    </r>
    <r>
      <rPr>
        <sz val="11"/>
        <color theme="1"/>
        <rFont val="Times New Roman"/>
        <family val="1"/>
      </rPr>
      <t>Juliana Gonçalves Oliveira - Engenheira Civil – CREA 239.787/D</t>
    </r>
  </si>
  <si>
    <r>
      <t>VOLUME</t>
    </r>
    <r>
      <rPr>
        <b/>
        <sz val="9"/>
        <color theme="1"/>
        <rFont val="Times New Roman"/>
        <family val="1"/>
      </rPr>
      <t>:</t>
    </r>
  </si>
  <si>
    <t xml:space="preserve">REFERÊNCIA:   </t>
  </si>
  <si>
    <t>ÍNDICE</t>
  </si>
  <si>
    <t>4. ANEXOS</t>
  </si>
  <si>
    <t>1. APRESENTAÇÃO</t>
  </si>
  <si>
    <t>1.1. EQUIPE TÉCNICA</t>
  </si>
  <si>
    <t>Quadro 1.1 – Equipe Técnica</t>
  </si>
  <si>
    <t>EQUIPE TÉCNICA:</t>
  </si>
  <si>
    <t>Danilo Vitor Silva (Engenheiro Civil)
Juliana Gonçalves Oliveira (Engenheira Civil)
Leandro Ferreira Arães (Engenheiro Civil)
Fernanda Rangel Sales Moreira (Engenheira Civil Trainee)</t>
  </si>
  <si>
    <r>
      <rPr>
        <b/>
        <sz val="13.5"/>
        <color theme="1"/>
        <rFont val="Times New Roman"/>
        <family val="1"/>
      </rPr>
      <t>2. LISTA DE ANEXOS</t>
    </r>
    <r>
      <rPr>
        <sz val="11"/>
        <color theme="1"/>
        <rFont val="Calibri"/>
        <family val="1"/>
        <scheme val="minor"/>
      </rPr>
      <t xml:space="preserve">
</t>
    </r>
  </si>
  <si>
    <t>Quadro 2.1 – Lista de Anexos</t>
  </si>
  <si>
    <t>Nº</t>
  </si>
  <si>
    <t>TÍTULO</t>
  </si>
  <si>
    <t>ANEXO I</t>
  </si>
  <si>
    <t>ANEXO II</t>
  </si>
  <si>
    <t>ANEXO III</t>
  </si>
  <si>
    <t>ANEXO IV</t>
  </si>
  <si>
    <t>ANEXO V</t>
  </si>
  <si>
    <t>ANEXO VI</t>
  </si>
  <si>
    <t>ANEXO VII</t>
  </si>
  <si>
    <r>
      <t>3. ESTRUTURA ORÇAMENTÁRIA</t>
    </r>
    <r>
      <rPr>
        <sz val="11"/>
        <color theme="1"/>
        <rFont val="Calibri"/>
        <family val="1"/>
        <scheme val="minor"/>
      </rPr>
      <t xml:space="preserve">
</t>
    </r>
  </si>
  <si>
    <t>3.1. BASES APLICADAS</t>
  </si>
  <si>
    <t>•</t>
  </si>
  <si>
    <t>3.2. CONDIÇÕES TÉCNICAS</t>
  </si>
  <si>
    <t>O presente Memorial Descritivo tem por finalidade definir as condições técnicas ideais/específicas a serem obedecidas na execução dos levantamentos e orçamento dos serviços orçados, fixando os parâmetros mínimos a serem atendidos e constituirá parte integrante do contrato destes serviços.
Todas as obras e serviços deverão ser executados rigorosamente de acordo com as normas técnicas pertinentes. As prescrições contidas no presente memorial e demais memoriais específicos de projetos, serão executadas em conformidade com as normas técnicas da ABNT e legislações Federais, Estaduais e Municipais vigentes.</t>
  </si>
  <si>
    <t>3.3. PLANILHA RESUMO</t>
  </si>
  <si>
    <t>A “Planilha – Resumo”, apresenta os valores orçados de cada grupo de serviços e materiais, não levando em consideração os serviços e materiais unitários.
A divisão é feita por grupos de serviços, englobando todos os serviços necessários para a execução dos projetos apresentados pela contratada. 
Esta divisão também é ferramenta para a análise do Cronograma Físico-Financeiro conforme detalhado adiante.</t>
  </si>
  <si>
    <t>3.4. PLANILHA ORÇAMENTÁRIA</t>
  </si>
  <si>
    <t>A “Planilha Orçamentária”, apresenta detalhadamente os serviços unitários que compõem a planilha orçamentária. Esta planilha define as bases de preços utilizadas, resumo dos serviços, unidades, quantitativos, custo unitário e custos totais. 
A planilha é dividida em grupos, conforme descrito anteriormente, que são subdivididas em etapas, que por sua vez são divididas em áreas de atuação e por fim serviços unitários. Estas divisões facilitam as análises dos projetos, conferências de quantitativos, organização da estrutura orçamentária dos serviços e na execução da obra.</t>
  </si>
  <si>
    <t>3.5. PLANILHA DE CRONOGRAMA FÍSICO-FINANCEIRO</t>
  </si>
  <si>
    <t>A “Planilha de Cronograma Físico-Financeiro”, define o cronograma físico-financeiro da Planilha Orçamentária, levando em consideração apenas os grupos de serviços, e não suas subdivisões.
Esta planilha é um orientador da evolução e valores a serem seguidos por período, devendo ser respeitada, salvo em situações justificáveis, para que não haja aumento de custos para os envolvidos.</t>
  </si>
  <si>
    <t>3.6. BENEFÍCIOS E DESPESAS INDIRETAS (BDI)</t>
  </si>
  <si>
    <t>O índice BDI, ou Benefícios e Despesas Indiretas é um elemento orçamentário que compõem o preço de venda adequado levando em conta os custos indiretos da obra, ou seja, custos que não incidem nas composições de preço unitária. Os valores foram calculados conforme acordão nº 2622/2013 TCU – PLENÁRIO.</t>
  </si>
  <si>
    <t>3.7. PLANILHA DE COMPOSIÇÃO DE PREÇOS</t>
  </si>
  <si>
    <t>A “Planilha de Composição de Preços”, apresenta as composições de serviços que não se encontram disponíveis nas bases de preços oficiais.
Os índices utilizados nas composições são de serviços equivalentes, e que passam por análise técnica pela equipe responsável da contratada e aos de bancos oficiais conforme descritos no item 3.1 deste memorial.</t>
  </si>
  <si>
    <t>3.8. MEMORIAL DE CÁLCULO</t>
  </si>
  <si>
    <t>As “Memórias de Cálculos” definem os parâmetros e ações tomadas para o levantamento dos quantitativos de todos os serviços e materiais envolvidos nos projetos apresentados.</t>
  </si>
  <si>
    <t xml:space="preserve">_______________________________________ </t>
  </si>
  <si>
    <t>LEANDRO FERREIRA ARÃES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</si>
</sst>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1"/>
      <color theme="1"/>
      <name val="Calibri"/>
      <family val="2"/>
      <scheme val="minor"/>
    </font>
    <font>
      <b/>
      <sz val="11"/>
      <color theme="1"/>
      <name val="Arial"/>
      <family val="2"/>
    </font>
    <font>
      <b/>
      <sz val="8"/>
      <color theme="1"/>
      <name val="Arial"/>
      <family val="2"/>
    </font>
    <font>
      <b/>
      <sz val="12"/>
      <color theme="1"/>
      <name val="Times New Roman"/>
      <family val="1"/>
    </font>
    <font>
      <b/>
      <i/>
      <sz val="9"/>
      <color theme="1"/>
      <name val="Times New Roman"/>
      <family val="1"/>
    </font>
    <font>
      <sz val="11"/>
      <color theme="1"/>
      <name val="Times New Roman"/>
      <family val="1"/>
    </font>
    <font>
      <sz val="8"/>
      <color theme="1"/>
      <name val="Times New Roman"/>
      <family val="1"/>
    </font>
    <font>
      <b/>
      <sz val="8"/>
      <color theme="1"/>
      <name val="Times New Roman"/>
      <family val="1"/>
    </font>
    <font>
      <b/>
      <sz val="9"/>
      <color theme="1"/>
      <name val="Times New Roman"/>
      <family val="1"/>
    </font>
    <font>
      <sz val="12"/>
      <color theme="1"/>
      <name val="Times New Roman"/>
      <family val="1"/>
    </font>
    <font>
      <sz val="8"/>
      <color theme="1"/>
      <name val="Symbol"/>
      <family val="1"/>
      <charset val="2"/>
    </font>
    <font>
      <sz val="7"/>
      <color theme="1"/>
      <name val="Times New Roman"/>
      <family val="1"/>
    </font>
    <font>
      <b/>
      <i/>
      <sz val="10"/>
      <color theme="1"/>
      <name val="Times New Roman"/>
      <family val="1"/>
    </font>
    <font>
      <b/>
      <sz val="10"/>
      <color theme="1"/>
      <name val="Calibri"/>
      <family val="2"/>
      <scheme val="minor"/>
    </font>
    <font>
      <sz val="11"/>
      <color theme="1"/>
      <name val="Calibri"/>
      <family val="1"/>
      <scheme val="minor"/>
    </font>
    <font>
      <b/>
      <sz val="13.5"/>
      <color theme="1"/>
      <name val="Times New Roman"/>
      <family val="1"/>
    </font>
    <font>
      <b/>
      <sz val="12.5"/>
      <color theme="1"/>
      <name val="Times New Roman"/>
      <family val="1"/>
    </font>
    <font>
      <b/>
      <sz val="12"/>
      <color rgb="FF000000"/>
      <name val="Times New Roman"/>
      <family val="1"/>
    </font>
    <font>
      <sz val="10"/>
      <color rgb="FF000000"/>
      <name val="Times New Roman"/>
      <family val="1"/>
    </font>
    <font>
      <b/>
      <sz val="11"/>
      <color theme="1"/>
      <name val="Calibri"/>
      <family val="2"/>
    </font>
  </fonts>
  <fills count="4">
    <fill>
      <patternFill patternType="none"/>
    </fill>
    <fill>
      <patternFill patternType="gray125"/>
    </fill>
    <fill>
      <patternFill patternType="solid">
        <fgColor rgb="FFDEEAF6"/>
        <bgColor indexed="64"/>
      </patternFill>
    </fill>
    <fill>
      <patternFill patternType="solid">
        <fgColor rgb="FFC6D9F1"/>
        <bgColor indexed="64"/>
      </patternFill>
    </fill>
  </fills>
  <borders count="25">
    <border>
      <left/>
      <right/>
      <top/>
      <bottom/>
      <diagonal/>
    </border>
    <border>
      <left/>
      <right/>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auto="1"/>
      </top>
      <bottom style="hair">
        <color auto="1"/>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top style="thin">
        <color auto="1"/>
      </top>
      <bottom/>
      <diagonal/>
    </border>
    <border>
      <left/>
      <right/>
      <top/>
      <bottom style="dotted">
        <color auto="1"/>
      </bottom>
      <diagonal/>
    </border>
    <border>
      <left/>
      <right/>
      <top style="dotted">
        <color auto="1"/>
      </top>
      <bottom style="dotted">
        <color auto="1"/>
      </bottom>
      <diagonal/>
    </border>
    <border>
      <left/>
      <right/>
      <top style="dotted">
        <color auto="1"/>
      </top>
      <bottom/>
      <diagonal/>
    </border>
  </borders>
  <cellStyleXfs count="1">
    <xf numFmtId="0" fontId="0" fillId="0" borderId="0"/>
  </cellStyleXfs>
  <cellXfs count="119">
    <xf numFmtId="0" fontId="0" fillId="0" borderId="0" xfId="0"/>
    <xf numFmtId="0" fontId="2" fillId="0" borderId="0" xfId="0" applyFont="1" applyAlignment="1">
      <alignment horizontal="center"/>
    </xf>
    <xf numFmtId="0" fontId="3" fillId="0" borderId="1" xfId="0" applyFont="1" applyBorder="1" applyAlignment="1">
      <alignment horizontal="center" vertical="top"/>
    </xf>
    <xf numFmtId="0" fontId="0" fillId="0" borderId="2" xfId="0" applyBorder="1"/>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2" xfId="0" applyFont="1" applyBorder="1" applyAlignment="1">
      <alignment horizontal="left" vertical="center" wrapText="1"/>
    </xf>
    <xf numFmtId="0" fontId="6" fillId="0" borderId="10" xfId="0" applyFont="1" applyBorder="1" applyAlignment="1">
      <alignment horizontal="left" vertical="center" wrapText="1"/>
    </xf>
    <xf numFmtId="0" fontId="7" fillId="0" borderId="11" xfId="0" applyFont="1" applyBorder="1" applyAlignment="1">
      <alignment horizontal="center" vertical="center" wrapText="1"/>
    </xf>
    <xf numFmtId="17" fontId="7" fillId="0" borderId="11" xfId="0" applyNumberFormat="1"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17" fontId="7" fillId="0" borderId="14" xfId="0" applyNumberFormat="1"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17" fontId="7" fillId="0" borderId="17" xfId="0" applyNumberFormat="1" applyFont="1" applyBorder="1" applyAlignment="1">
      <alignment horizontal="center" vertical="center" wrapText="1"/>
    </xf>
    <xf numFmtId="0" fontId="8" fillId="0" borderId="18"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4"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0" xfId="0" applyFont="1" applyAlignment="1">
      <alignment horizontal="center" vertical="center" wrapText="1"/>
    </xf>
    <xf numFmtId="0" fontId="7" fillId="0" borderId="20" xfId="0" applyFont="1" applyBorder="1" applyAlignment="1">
      <alignment horizontal="center" vertical="center" wrapText="1"/>
    </xf>
    <xf numFmtId="0" fontId="7" fillId="0" borderId="19" xfId="0" applyFont="1" applyBorder="1" applyAlignment="1">
      <alignment horizontal="left" vertical="center" wrapText="1"/>
    </xf>
    <xf numFmtId="0" fontId="7" fillId="0" borderId="0" xfId="0" applyFont="1" applyAlignment="1">
      <alignment horizontal="left" vertical="center" wrapText="1"/>
    </xf>
    <xf numFmtId="0" fontId="0" fillId="0" borderId="20" xfId="0" applyBorder="1"/>
    <xf numFmtId="0" fontId="7" fillId="0" borderId="9" xfId="0" applyFont="1" applyBorder="1" applyAlignment="1">
      <alignment horizontal="left" vertical="center" wrapText="1"/>
    </xf>
    <xf numFmtId="0" fontId="7" fillId="0" borderId="2" xfId="0" applyFont="1" applyBorder="1" applyAlignment="1">
      <alignment horizontal="left" vertical="center" wrapText="1"/>
    </xf>
    <xf numFmtId="0" fontId="0" fillId="0" borderId="10" xfId="0" applyBorder="1"/>
    <xf numFmtId="0" fontId="4" fillId="0" borderId="19" xfId="0" applyFont="1" applyBorder="1" applyAlignment="1">
      <alignment horizontal="left" vertical="center" wrapText="1"/>
    </xf>
    <xf numFmtId="0" fontId="4" fillId="0" borderId="0" xfId="0" applyFont="1" applyAlignment="1">
      <alignment horizontal="left" vertical="center" wrapText="1"/>
    </xf>
    <xf numFmtId="0" fontId="4" fillId="0" borderId="20" xfId="0" applyFont="1" applyBorder="1" applyAlignment="1">
      <alignment horizontal="left" vertical="center" wrapText="1"/>
    </xf>
    <xf numFmtId="0" fontId="10" fillId="0" borderId="19" xfId="0" applyFont="1" applyBorder="1" applyAlignment="1">
      <alignment horizontal="left" vertical="center" wrapText="1"/>
    </xf>
    <xf numFmtId="0" fontId="10" fillId="0" borderId="0" xfId="0" applyFont="1" applyAlignment="1">
      <alignment horizontal="left" vertical="center" wrapText="1"/>
    </xf>
    <xf numFmtId="0" fontId="10" fillId="0" borderId="20" xfId="0" applyFont="1" applyBorder="1" applyAlignment="1">
      <alignment horizontal="left" vertical="center" wrapText="1"/>
    </xf>
    <xf numFmtId="0" fontId="10" fillId="0" borderId="9" xfId="0" applyFont="1" applyBorder="1" applyAlignment="1">
      <alignment horizontal="left" vertical="center" wrapText="1"/>
    </xf>
    <xf numFmtId="0" fontId="10" fillId="0" borderId="2" xfId="0" applyFont="1" applyBorder="1" applyAlignment="1">
      <alignment horizontal="left" vertical="center" wrapText="1"/>
    </xf>
    <xf numFmtId="0" fontId="10" fillId="0" borderId="10" xfId="0" applyFont="1" applyBorder="1" applyAlignment="1">
      <alignment horizontal="left" vertical="center" wrapText="1"/>
    </xf>
    <xf numFmtId="0" fontId="11" fillId="0" borderId="19" xfId="0" applyFont="1" applyBorder="1" applyAlignment="1">
      <alignment horizontal="left" vertical="center" wrapText="1"/>
    </xf>
    <xf numFmtId="0" fontId="11" fillId="0" borderId="0" xfId="0" applyFont="1" applyAlignment="1">
      <alignment horizontal="left" vertical="center" wrapText="1"/>
    </xf>
    <xf numFmtId="0" fontId="11" fillId="0" borderId="20" xfId="0" applyFont="1" applyBorder="1" applyAlignment="1">
      <alignment horizontal="left" vertical="center" wrapText="1"/>
    </xf>
    <xf numFmtId="0" fontId="7" fillId="0" borderId="20" xfId="0" applyFont="1" applyBorder="1" applyAlignment="1">
      <alignment horizontal="left" vertical="center" wrapText="1"/>
    </xf>
    <xf numFmtId="0" fontId="11" fillId="0" borderId="9" xfId="0" applyFont="1" applyBorder="1" applyAlignment="1">
      <alignment horizontal="left" vertical="center" wrapText="1"/>
    </xf>
    <xf numFmtId="0" fontId="11" fillId="0" borderId="2" xfId="0" applyFont="1" applyBorder="1" applyAlignment="1">
      <alignment horizontal="left" vertical="center" wrapText="1"/>
    </xf>
    <xf numFmtId="0" fontId="11" fillId="0" borderId="10" xfId="0" applyFont="1" applyBorder="1" applyAlignment="1">
      <alignment horizontal="left" vertical="center" wrapText="1"/>
    </xf>
    <xf numFmtId="0" fontId="4" fillId="0" borderId="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0" xfId="0" applyFont="1" applyBorder="1" applyAlignment="1">
      <alignment horizontal="center" vertical="center" wrapText="1"/>
    </xf>
    <xf numFmtId="0" fontId="5" fillId="0" borderId="19" xfId="0" applyFont="1" applyBorder="1" applyAlignment="1">
      <alignment vertical="center" wrapText="1"/>
    </xf>
    <xf numFmtId="0" fontId="5" fillId="0" borderId="0" xfId="0" applyFont="1" applyAlignment="1">
      <alignment vertical="center" wrapText="1"/>
    </xf>
    <xf numFmtId="0" fontId="5" fillId="0" borderId="0" xfId="0" applyFont="1" applyAlignment="1">
      <alignment horizontal="center" vertical="center"/>
    </xf>
    <xf numFmtId="0" fontId="13" fillId="0" borderId="20" xfId="0" applyFont="1" applyBorder="1" applyAlignment="1">
      <alignment horizontal="right" vertical="center"/>
    </xf>
    <xf numFmtId="17" fontId="10" fillId="0" borderId="9" xfId="0" applyNumberFormat="1" applyFont="1" applyBorder="1" applyAlignment="1">
      <alignment vertical="center" wrapText="1"/>
    </xf>
    <xf numFmtId="17" fontId="10" fillId="0" borderId="2" xfId="0" applyNumberFormat="1" applyFont="1" applyBorder="1" applyAlignment="1">
      <alignment vertical="center" wrapText="1"/>
    </xf>
    <xf numFmtId="49" fontId="10" fillId="0" borderId="2" xfId="0" applyNumberFormat="1" applyFont="1" applyBorder="1" applyAlignment="1">
      <alignment horizontal="center" vertical="center"/>
    </xf>
    <xf numFmtId="17" fontId="10" fillId="0" borderId="10" xfId="0" applyNumberFormat="1" applyFont="1" applyBorder="1" applyAlignment="1">
      <alignment horizontal="left" vertical="center"/>
    </xf>
    <xf numFmtId="0" fontId="14" fillId="0" borderId="0" xfId="0" applyFont="1" applyAlignment="1">
      <alignment horizontal="center"/>
    </xf>
    <xf numFmtId="0" fontId="14" fillId="0" borderId="0" xfId="0" applyFont="1" applyAlignment="1">
      <alignment horizontal="center"/>
    </xf>
    <xf numFmtId="0" fontId="14" fillId="0" borderId="0" xfId="0" applyFont="1" applyAlignment="1">
      <alignment horizontal="center" vertical="center"/>
    </xf>
    <xf numFmtId="0" fontId="14" fillId="0" borderId="21" xfId="0" applyFont="1" applyBorder="1" applyAlignment="1">
      <alignment horizontal="center"/>
    </xf>
    <xf numFmtId="0" fontId="15" fillId="0" borderId="21" xfId="0" applyFont="1" applyBorder="1" applyAlignment="1">
      <alignment vertical="top" wrapText="1"/>
    </xf>
    <xf numFmtId="0" fontId="16" fillId="0" borderId="0" xfId="0" applyFont="1" applyAlignment="1">
      <alignment horizontal="center" vertical="top" wrapText="1"/>
    </xf>
    <xf numFmtId="0" fontId="16" fillId="0" borderId="0" xfId="0" applyFont="1" applyAlignment="1">
      <alignment horizontal="center" vertical="top" wrapText="1"/>
    </xf>
    <xf numFmtId="0" fontId="15" fillId="0" borderId="0" xfId="0" applyFont="1" applyAlignment="1">
      <alignment vertical="top" wrapText="1"/>
    </xf>
    <xf numFmtId="0" fontId="1" fillId="0" borderId="0" xfId="0" applyFont="1" applyAlignment="1">
      <alignment vertical="top"/>
    </xf>
    <xf numFmtId="0" fontId="15" fillId="0" borderId="0" xfId="0" applyFont="1" applyAlignment="1">
      <alignment vertical="top"/>
    </xf>
    <xf numFmtId="0" fontId="15" fillId="0" borderId="22" xfId="0" applyFont="1" applyBorder="1" applyAlignment="1">
      <alignment vertical="top"/>
    </xf>
    <xf numFmtId="0" fontId="15" fillId="0" borderId="0" xfId="0" applyFont="1" applyAlignment="1">
      <alignment horizontal="center" vertical="center"/>
    </xf>
    <xf numFmtId="0" fontId="15" fillId="0" borderId="23" xfId="0" applyFont="1" applyBorder="1" applyAlignment="1">
      <alignment vertical="top"/>
    </xf>
    <xf numFmtId="0" fontId="15" fillId="0" borderId="24" xfId="0" applyFont="1" applyBorder="1" applyAlignment="1">
      <alignment vertical="top"/>
    </xf>
    <xf numFmtId="0" fontId="15" fillId="0" borderId="1" xfId="0" applyFont="1" applyBorder="1" applyAlignment="1">
      <alignment vertical="top"/>
    </xf>
    <xf numFmtId="0" fontId="15" fillId="0" borderId="21" xfId="0" applyFont="1" applyBorder="1" applyAlignment="1">
      <alignment vertical="top"/>
    </xf>
    <xf numFmtId="0" fontId="16" fillId="0" borderId="0" xfId="0" applyFont="1" applyAlignment="1">
      <alignment horizontal="left" vertical="top"/>
    </xf>
    <xf numFmtId="0" fontId="17" fillId="0" borderId="0" xfId="0" applyFont="1" applyAlignment="1">
      <alignment horizontal="left" vertical="top"/>
    </xf>
    <xf numFmtId="0" fontId="17" fillId="0" borderId="0" xfId="0" applyFont="1" applyAlignment="1">
      <alignment horizontal="left" vertical="top"/>
    </xf>
    <xf numFmtId="0" fontId="15" fillId="0" borderId="0" xfId="0" applyFont="1" applyAlignment="1">
      <alignment horizontal="left" vertical="top" wrapText="1"/>
    </xf>
    <xf numFmtId="0" fontId="1" fillId="0" borderId="2" xfId="0" applyFont="1" applyBorder="1" applyAlignment="1">
      <alignment horizontal="center" vertical="top"/>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10" fillId="0" borderId="6" xfId="0" applyFont="1" applyBorder="1" applyAlignment="1">
      <alignment horizontal="left" vertical="center" wrapText="1"/>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10" fillId="0" borderId="19" xfId="0" applyFont="1" applyBorder="1" applyAlignment="1">
      <alignment horizontal="left" vertical="center"/>
    </xf>
    <xf numFmtId="0" fontId="10" fillId="0" borderId="0" xfId="0" applyFont="1" applyAlignment="1">
      <alignment horizontal="left" vertical="center"/>
    </xf>
    <xf numFmtId="0" fontId="10" fillId="0" borderId="20" xfId="0" applyFont="1" applyBorder="1" applyAlignment="1">
      <alignment horizontal="left" vertical="center"/>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10" fillId="0" borderId="9" xfId="0" applyFont="1" applyBorder="1" applyAlignment="1">
      <alignment horizontal="left" vertical="center"/>
    </xf>
    <xf numFmtId="0" fontId="10" fillId="0" borderId="2" xfId="0" applyFont="1" applyBorder="1" applyAlignment="1">
      <alignment horizontal="left" vertical="center"/>
    </xf>
    <xf numFmtId="0" fontId="10" fillId="0" borderId="10" xfId="0" applyFont="1" applyBorder="1" applyAlignment="1">
      <alignment horizontal="left" vertical="center"/>
    </xf>
    <xf numFmtId="0" fontId="16" fillId="0" borderId="0" xfId="0" applyFont="1" applyAlignment="1">
      <alignment horizontal="left" vertical="top" wrapText="1"/>
    </xf>
    <xf numFmtId="0" fontId="1" fillId="0" borderId="2" xfId="0" applyFont="1" applyBorder="1" applyAlignment="1">
      <alignment horizontal="center" vertical="top"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18" fillId="3" borderId="3"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8" fillId="3" borderId="5" xfId="0" applyFont="1" applyFill="1" applyBorder="1" applyAlignment="1">
      <alignment horizontal="center" vertical="center" wrapText="1"/>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4" fontId="19" fillId="0" borderId="4" xfId="0" applyNumberFormat="1" applyFont="1" applyBorder="1" applyAlignment="1">
      <alignment horizontal="center" vertical="center" wrapText="1"/>
    </xf>
    <xf numFmtId="0" fontId="19" fillId="0" borderId="0" xfId="0" applyFont="1" applyAlignment="1">
      <alignment horizontal="center" vertical="center" wrapText="1"/>
    </xf>
    <xf numFmtId="0" fontId="15" fillId="0" borderId="1" xfId="0" applyFont="1" applyBorder="1" applyAlignment="1">
      <alignment vertical="top" wrapText="1"/>
    </xf>
    <xf numFmtId="0" fontId="17" fillId="0" borderId="0" xfId="0" applyFont="1" applyAlignment="1">
      <alignment horizontal="left" vertical="top" wrapText="1"/>
    </xf>
    <xf numFmtId="0" fontId="20" fillId="0" borderId="0" xfId="0" applyFont="1" applyAlignment="1">
      <alignment horizontal="right" vertical="top" wrapText="1"/>
    </xf>
    <xf numFmtId="0" fontId="15" fillId="0" borderId="0" xfId="0" applyFont="1" applyAlignment="1">
      <alignment horizontal="left" vertical="top" wrapText="1"/>
    </xf>
    <xf numFmtId="0" fontId="15" fillId="0" borderId="0" xfId="0" applyFont="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22.emf"/><Relationship Id="rId13" Type="http://schemas.openxmlformats.org/officeDocument/2006/relationships/image" Target="../media/image27.emf"/><Relationship Id="rId3" Type="http://schemas.openxmlformats.org/officeDocument/2006/relationships/image" Target="../media/image17.emf"/><Relationship Id="rId7" Type="http://schemas.openxmlformats.org/officeDocument/2006/relationships/image" Target="../media/image21.emf"/><Relationship Id="rId12" Type="http://schemas.openxmlformats.org/officeDocument/2006/relationships/image" Target="../media/image26.emf"/><Relationship Id="rId2" Type="http://schemas.openxmlformats.org/officeDocument/2006/relationships/image" Target="../media/image16.emf"/><Relationship Id="rId1" Type="http://schemas.openxmlformats.org/officeDocument/2006/relationships/image" Target="../media/image15.emf"/><Relationship Id="rId6" Type="http://schemas.openxmlformats.org/officeDocument/2006/relationships/image" Target="../media/image20.emf"/><Relationship Id="rId11" Type="http://schemas.openxmlformats.org/officeDocument/2006/relationships/image" Target="../media/image25.emf"/><Relationship Id="rId5" Type="http://schemas.openxmlformats.org/officeDocument/2006/relationships/image" Target="../media/image19.emf"/><Relationship Id="rId10" Type="http://schemas.openxmlformats.org/officeDocument/2006/relationships/image" Target="../media/image24.emf"/><Relationship Id="rId4" Type="http://schemas.openxmlformats.org/officeDocument/2006/relationships/image" Target="../media/image18.emf"/><Relationship Id="rId9" Type="http://schemas.openxmlformats.org/officeDocument/2006/relationships/image" Target="../media/image23.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7</xdr:col>
          <xdr:colOff>70814</xdr:colOff>
          <xdr:row>19</xdr:row>
          <xdr:rowOff>142055</xdr:rowOff>
        </xdr:from>
        <xdr:to>
          <xdr:col>9</xdr:col>
          <xdr:colOff>274014</xdr:colOff>
          <xdr:row>21</xdr:row>
          <xdr:rowOff>238575</xdr:rowOff>
        </xdr:to>
        <xdr:pic>
          <xdr:nvPicPr>
            <xdr:cNvPr id="2" name="Imagem 14">
              <a:extLst>
                <a:ext uri="{FF2B5EF4-FFF2-40B4-BE49-F238E27FC236}">
                  <a16:creationId xmlns:a16="http://schemas.microsoft.com/office/drawing/2014/main" id="{AB0630FE-CA78-4D0A-89D1-5266087FA046}"/>
                </a:ext>
              </a:extLst>
            </xdr:cNvPr>
            <xdr:cNvPicPr>
              <a:picLocks noChangeAspect="1" noChangeArrowheads="1"/>
              <a:extLst>
                <a:ext uri="{84589F7E-364E-4C9E-8A38-B11213B215E9}">
                  <a14:cameraTool cellRange="IMAGEM" spid="_x0000_s1025"/>
                </a:ext>
              </a:extLst>
            </xdr:cNvPicPr>
          </xdr:nvPicPr>
          <xdr:blipFill>
            <a:blip xmlns:r="http://schemas.openxmlformats.org/officeDocument/2006/relationships" r:embed="rId1"/>
            <a:srcRect/>
            <a:stretch>
              <a:fillRect/>
            </a:stretch>
          </xdr:blipFill>
          <xdr:spPr bwMode="auto">
            <a:xfrm>
              <a:off x="4444694" y="5232215"/>
              <a:ext cx="1452880" cy="66040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39</xdr:row>
          <xdr:rowOff>96080</xdr:rowOff>
        </xdr:from>
        <xdr:to>
          <xdr:col>1</xdr:col>
          <xdr:colOff>323711</xdr:colOff>
          <xdr:row>40</xdr:row>
          <xdr:rowOff>162801</xdr:rowOff>
        </xdr:to>
        <xdr:pic>
          <xdr:nvPicPr>
            <xdr:cNvPr id="3" name="Imagem 14">
              <a:extLst>
                <a:ext uri="{FF2B5EF4-FFF2-40B4-BE49-F238E27FC236}">
                  <a16:creationId xmlns:a16="http://schemas.microsoft.com/office/drawing/2014/main" id="{199495A6-60BD-42AA-852C-8003105B32F2}"/>
                </a:ext>
              </a:extLst>
            </xdr:cNvPr>
            <xdr:cNvPicPr>
              <a:picLocks noChangeAspect="1" noChangeArrowheads="1"/>
              <a:extLst>
                <a:ext uri="{84589F7E-364E-4C9E-8A38-B11213B215E9}">
                  <a14:cameraTool cellRange="IMAGEM_RODAPE" spid="_x0000_s1026"/>
                </a:ext>
              </a:extLst>
            </xdr:cNvPicPr>
          </xdr:nvPicPr>
          <xdr:blipFill>
            <a:blip xmlns:r="http://schemas.openxmlformats.org/officeDocument/2006/relationships" r:embed="rId2"/>
            <a:srcRect/>
            <a:stretch>
              <a:fillRect/>
            </a:stretch>
          </xdr:blipFill>
          <xdr:spPr bwMode="auto">
            <a:xfrm>
              <a:off x="47624" y="996398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91</xdr:row>
          <xdr:rowOff>96080</xdr:rowOff>
        </xdr:from>
        <xdr:to>
          <xdr:col>1</xdr:col>
          <xdr:colOff>323711</xdr:colOff>
          <xdr:row>92</xdr:row>
          <xdr:rowOff>162801</xdr:rowOff>
        </xdr:to>
        <xdr:pic>
          <xdr:nvPicPr>
            <xdr:cNvPr id="4" name="Imagem 14">
              <a:extLst>
                <a:ext uri="{FF2B5EF4-FFF2-40B4-BE49-F238E27FC236}">
                  <a16:creationId xmlns:a16="http://schemas.microsoft.com/office/drawing/2014/main" id="{1C52CEC8-C1E8-4AEA-AFD0-E2BF8ECBDA36}"/>
                </a:ext>
              </a:extLst>
            </xdr:cNvPr>
            <xdr:cNvPicPr>
              <a:picLocks noChangeAspect="1" noChangeArrowheads="1"/>
              <a:extLst>
                <a:ext uri="{84589F7E-364E-4C9E-8A38-B11213B215E9}">
                  <a14:cameraTool cellRange="IMAGEM_RODAPE" spid="_x0000_s1027"/>
                </a:ext>
              </a:extLst>
            </xdr:cNvPicPr>
          </xdr:nvPicPr>
          <xdr:blipFill>
            <a:blip xmlns:r="http://schemas.openxmlformats.org/officeDocument/2006/relationships" r:embed="rId2"/>
            <a:srcRect/>
            <a:stretch>
              <a:fillRect/>
            </a:stretch>
          </xdr:blipFill>
          <xdr:spPr bwMode="auto">
            <a:xfrm>
              <a:off x="47624" y="2006048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143</xdr:row>
          <xdr:rowOff>96080</xdr:rowOff>
        </xdr:from>
        <xdr:to>
          <xdr:col>1</xdr:col>
          <xdr:colOff>323711</xdr:colOff>
          <xdr:row>144</xdr:row>
          <xdr:rowOff>162801</xdr:rowOff>
        </xdr:to>
        <xdr:pic>
          <xdr:nvPicPr>
            <xdr:cNvPr id="5" name="Imagem 14">
              <a:extLst>
                <a:ext uri="{FF2B5EF4-FFF2-40B4-BE49-F238E27FC236}">
                  <a16:creationId xmlns:a16="http://schemas.microsoft.com/office/drawing/2014/main" id="{9E41F26E-BD7E-4EC4-B698-F9C9AB0B2532}"/>
                </a:ext>
              </a:extLst>
            </xdr:cNvPr>
            <xdr:cNvPicPr>
              <a:picLocks noChangeAspect="1" noChangeArrowheads="1"/>
              <a:extLst>
                <a:ext uri="{84589F7E-364E-4C9E-8A38-B11213B215E9}">
                  <a14:cameraTool cellRange="IMAGEM_RODAPE" spid="_x0000_s1028"/>
                </a:ext>
              </a:extLst>
            </xdr:cNvPicPr>
          </xdr:nvPicPr>
          <xdr:blipFill>
            <a:blip xmlns:r="http://schemas.openxmlformats.org/officeDocument/2006/relationships" r:embed="rId2"/>
            <a:srcRect/>
            <a:stretch>
              <a:fillRect/>
            </a:stretch>
          </xdr:blipFill>
          <xdr:spPr bwMode="auto">
            <a:xfrm>
              <a:off x="47624" y="3024080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172</xdr:row>
          <xdr:rowOff>96080</xdr:rowOff>
        </xdr:from>
        <xdr:to>
          <xdr:col>1</xdr:col>
          <xdr:colOff>323711</xdr:colOff>
          <xdr:row>173</xdr:row>
          <xdr:rowOff>162801</xdr:rowOff>
        </xdr:to>
        <xdr:pic>
          <xdr:nvPicPr>
            <xdr:cNvPr id="6" name="Imagem 14">
              <a:extLst>
                <a:ext uri="{FF2B5EF4-FFF2-40B4-BE49-F238E27FC236}">
                  <a16:creationId xmlns:a16="http://schemas.microsoft.com/office/drawing/2014/main" id="{ED75A6E3-FD35-4CFE-A04B-5DA05E369026}"/>
                </a:ext>
              </a:extLst>
            </xdr:cNvPr>
            <xdr:cNvPicPr>
              <a:picLocks noChangeAspect="1" noChangeArrowheads="1"/>
              <a:extLst>
                <a:ext uri="{84589F7E-364E-4C9E-8A38-B11213B215E9}">
                  <a14:cameraTool cellRange="IMAGEM_RODAPE" spid="_x0000_s1029"/>
                </a:ext>
              </a:extLst>
            </xdr:cNvPicPr>
          </xdr:nvPicPr>
          <xdr:blipFill>
            <a:blip xmlns:r="http://schemas.openxmlformats.org/officeDocument/2006/relationships" r:embed="rId2"/>
            <a:srcRect/>
            <a:stretch>
              <a:fillRect/>
            </a:stretch>
          </xdr:blipFill>
          <xdr:spPr bwMode="auto">
            <a:xfrm>
              <a:off x="47624" y="4068020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245</xdr:row>
          <xdr:rowOff>96080</xdr:rowOff>
        </xdr:from>
        <xdr:to>
          <xdr:col>1</xdr:col>
          <xdr:colOff>323711</xdr:colOff>
          <xdr:row>246</xdr:row>
          <xdr:rowOff>162802</xdr:rowOff>
        </xdr:to>
        <xdr:pic>
          <xdr:nvPicPr>
            <xdr:cNvPr id="7" name="Imagem 14">
              <a:extLst>
                <a:ext uri="{FF2B5EF4-FFF2-40B4-BE49-F238E27FC236}">
                  <a16:creationId xmlns:a16="http://schemas.microsoft.com/office/drawing/2014/main" id="{82E94389-018C-4432-AA5A-0F11477838B6}"/>
                </a:ext>
              </a:extLst>
            </xdr:cNvPr>
            <xdr:cNvPicPr>
              <a:picLocks noChangeAspect="1" noChangeArrowheads="1"/>
              <a:extLst>
                <a:ext uri="{84589F7E-364E-4C9E-8A38-B11213B215E9}">
                  <a14:cameraTool cellRange="IMAGEM_RODAPE" spid="_x0000_s1030"/>
                </a:ext>
              </a:extLst>
            </xdr:cNvPicPr>
          </xdr:nvPicPr>
          <xdr:blipFill>
            <a:blip xmlns:r="http://schemas.openxmlformats.org/officeDocument/2006/relationships" r:embed="rId2"/>
            <a:srcRect/>
            <a:stretch>
              <a:fillRect/>
            </a:stretch>
          </xdr:blipFill>
          <xdr:spPr bwMode="auto">
            <a:xfrm>
              <a:off x="47624" y="60987500"/>
              <a:ext cx="900927" cy="302942"/>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0</xdr:row>
          <xdr:rowOff>49696</xdr:rowOff>
        </xdr:from>
        <xdr:to>
          <xdr:col>1</xdr:col>
          <xdr:colOff>317059</xdr:colOff>
          <xdr:row>2</xdr:row>
          <xdr:rowOff>105576</xdr:rowOff>
        </xdr:to>
        <xdr:pic>
          <xdr:nvPicPr>
            <xdr:cNvPr id="8" name="Imagem 14">
              <a:extLst>
                <a:ext uri="{FF2B5EF4-FFF2-40B4-BE49-F238E27FC236}">
                  <a16:creationId xmlns:a16="http://schemas.microsoft.com/office/drawing/2014/main" id="{3BB51161-64CB-4B38-ACC1-9A8FCBEDF460}"/>
                </a:ext>
              </a:extLst>
            </xdr:cNvPr>
            <xdr:cNvPicPr>
              <a:picLocks noChangeAspect="1" noChangeArrowheads="1"/>
              <a:extLst>
                <a:ext uri="{84589F7E-364E-4C9E-8A38-B11213B215E9}">
                  <a14:cameraTool cellRange="IMAGEM_PREFEITURA" spid="_x0000_s1031"/>
                </a:ext>
              </a:extLst>
            </xdr:cNvPicPr>
          </xdr:nvPicPr>
          <xdr:blipFill>
            <a:blip xmlns:r="http://schemas.openxmlformats.org/officeDocument/2006/relationships" r:embed="rId3"/>
            <a:srcRect/>
            <a:stretch>
              <a:fillRect/>
            </a:stretch>
          </xdr:blipFill>
          <xdr:spPr bwMode="auto">
            <a:xfrm>
              <a:off x="57979" y="49696"/>
              <a:ext cx="883920" cy="74168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41</xdr:row>
          <xdr:rowOff>49696</xdr:rowOff>
        </xdr:from>
        <xdr:to>
          <xdr:col>1</xdr:col>
          <xdr:colOff>58899</xdr:colOff>
          <xdr:row>42</xdr:row>
          <xdr:rowOff>313359</xdr:rowOff>
        </xdr:to>
        <xdr:pic>
          <xdr:nvPicPr>
            <xdr:cNvPr id="9" name="Imagem 14">
              <a:extLst>
                <a:ext uri="{FF2B5EF4-FFF2-40B4-BE49-F238E27FC236}">
                  <a16:creationId xmlns:a16="http://schemas.microsoft.com/office/drawing/2014/main" id="{C7F8CA33-A0B0-4CB2-BD1B-42569A0891C4}"/>
                </a:ext>
              </a:extLst>
            </xdr:cNvPr>
            <xdr:cNvPicPr>
              <a:picLocks noChangeAspect="1" noChangeArrowheads="1"/>
              <a:extLst>
                <a:ext uri="{84589F7E-364E-4C9E-8A38-B11213B215E9}">
                  <a14:cameraTool cellRange="IMAGEM_PREF_MEM" spid="_x0000_s1032"/>
                </a:ext>
              </a:extLst>
            </xdr:cNvPicPr>
          </xdr:nvPicPr>
          <xdr:blipFill>
            <a:blip xmlns:r="http://schemas.openxmlformats.org/officeDocument/2006/relationships" r:embed="rId4"/>
            <a:srcRect/>
            <a:stretch>
              <a:fillRect/>
            </a:stretch>
          </xdr:blipFill>
          <xdr:spPr bwMode="auto">
            <a:xfrm>
              <a:off x="57979" y="10390036"/>
              <a:ext cx="625760" cy="606563"/>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93</xdr:row>
          <xdr:rowOff>49696</xdr:rowOff>
        </xdr:from>
        <xdr:to>
          <xdr:col>1</xdr:col>
          <xdr:colOff>58899</xdr:colOff>
          <xdr:row>94</xdr:row>
          <xdr:rowOff>313359</xdr:rowOff>
        </xdr:to>
        <xdr:pic>
          <xdr:nvPicPr>
            <xdr:cNvPr id="10" name="Imagem 14">
              <a:extLst>
                <a:ext uri="{FF2B5EF4-FFF2-40B4-BE49-F238E27FC236}">
                  <a16:creationId xmlns:a16="http://schemas.microsoft.com/office/drawing/2014/main" id="{3E1EFB10-68AE-4C6E-8C79-A111D36F26F0}"/>
                </a:ext>
              </a:extLst>
            </xdr:cNvPr>
            <xdr:cNvPicPr>
              <a:picLocks noChangeAspect="1" noChangeArrowheads="1"/>
              <a:extLst>
                <a:ext uri="{84589F7E-364E-4C9E-8A38-B11213B215E9}">
                  <a14:cameraTool cellRange="IMAGEM_PREF_MEM" spid="_x0000_s1033"/>
                </a:ext>
              </a:extLst>
            </xdr:cNvPicPr>
          </xdr:nvPicPr>
          <xdr:blipFill>
            <a:blip xmlns:r="http://schemas.openxmlformats.org/officeDocument/2006/relationships" r:embed="rId5"/>
            <a:srcRect/>
            <a:stretch>
              <a:fillRect/>
            </a:stretch>
          </xdr:blipFill>
          <xdr:spPr bwMode="auto">
            <a:xfrm>
              <a:off x="57979" y="20486536"/>
              <a:ext cx="625760" cy="606563"/>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145</xdr:row>
          <xdr:rowOff>49696</xdr:rowOff>
        </xdr:from>
        <xdr:to>
          <xdr:col>1</xdr:col>
          <xdr:colOff>58899</xdr:colOff>
          <xdr:row>146</xdr:row>
          <xdr:rowOff>313359</xdr:rowOff>
        </xdr:to>
        <xdr:pic>
          <xdr:nvPicPr>
            <xdr:cNvPr id="11" name="Imagem 14">
              <a:extLst>
                <a:ext uri="{FF2B5EF4-FFF2-40B4-BE49-F238E27FC236}">
                  <a16:creationId xmlns:a16="http://schemas.microsoft.com/office/drawing/2014/main" id="{B6967564-ED12-49F5-93CD-E5CE480B38DC}"/>
                </a:ext>
              </a:extLst>
            </xdr:cNvPr>
            <xdr:cNvPicPr>
              <a:picLocks noChangeAspect="1" noChangeArrowheads="1"/>
              <a:extLst>
                <a:ext uri="{84589F7E-364E-4C9E-8A38-B11213B215E9}">
                  <a14:cameraTool cellRange="IMAGEM_PREF_MEM" spid="_x0000_s1034"/>
                </a:ext>
              </a:extLst>
            </xdr:cNvPicPr>
          </xdr:nvPicPr>
          <xdr:blipFill>
            <a:blip xmlns:r="http://schemas.openxmlformats.org/officeDocument/2006/relationships" r:embed="rId6"/>
            <a:srcRect/>
            <a:stretch>
              <a:fillRect/>
            </a:stretch>
          </xdr:blipFill>
          <xdr:spPr bwMode="auto">
            <a:xfrm>
              <a:off x="57979" y="30666856"/>
              <a:ext cx="625760" cy="606563"/>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174</xdr:row>
          <xdr:rowOff>49696</xdr:rowOff>
        </xdr:from>
        <xdr:to>
          <xdr:col>1</xdr:col>
          <xdr:colOff>58899</xdr:colOff>
          <xdr:row>175</xdr:row>
          <xdr:rowOff>313359</xdr:rowOff>
        </xdr:to>
        <xdr:pic>
          <xdr:nvPicPr>
            <xdr:cNvPr id="12" name="Imagem 14">
              <a:extLst>
                <a:ext uri="{FF2B5EF4-FFF2-40B4-BE49-F238E27FC236}">
                  <a16:creationId xmlns:a16="http://schemas.microsoft.com/office/drawing/2014/main" id="{8F2B7D69-5B2C-459E-A541-DC153E2D67C5}"/>
                </a:ext>
              </a:extLst>
            </xdr:cNvPr>
            <xdr:cNvPicPr>
              <a:picLocks noChangeAspect="1" noChangeArrowheads="1"/>
              <a:extLst>
                <a:ext uri="{84589F7E-364E-4C9E-8A38-B11213B215E9}">
                  <a14:cameraTool cellRange="IMAGEM_PREF_MEM" spid="_x0000_s1035"/>
                </a:ext>
              </a:extLst>
            </xdr:cNvPicPr>
          </xdr:nvPicPr>
          <xdr:blipFill>
            <a:blip xmlns:r="http://schemas.openxmlformats.org/officeDocument/2006/relationships" r:embed="rId7"/>
            <a:srcRect/>
            <a:stretch>
              <a:fillRect/>
            </a:stretch>
          </xdr:blipFill>
          <xdr:spPr bwMode="auto">
            <a:xfrm>
              <a:off x="57979" y="41106256"/>
              <a:ext cx="625760" cy="606563"/>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206</xdr:row>
          <xdr:rowOff>49696</xdr:rowOff>
        </xdr:from>
        <xdr:to>
          <xdr:col>1</xdr:col>
          <xdr:colOff>58899</xdr:colOff>
          <xdr:row>207</xdr:row>
          <xdr:rowOff>313359</xdr:rowOff>
        </xdr:to>
        <xdr:pic>
          <xdr:nvPicPr>
            <xdr:cNvPr id="13" name="Imagem 14">
              <a:extLst>
                <a:ext uri="{FF2B5EF4-FFF2-40B4-BE49-F238E27FC236}">
                  <a16:creationId xmlns:a16="http://schemas.microsoft.com/office/drawing/2014/main" id="{28A49CE6-C2A8-4F02-B40F-E49E27649541}"/>
                </a:ext>
              </a:extLst>
            </xdr:cNvPr>
            <xdr:cNvPicPr>
              <a:picLocks noChangeAspect="1" noChangeArrowheads="1"/>
              <a:extLst>
                <a:ext uri="{84589F7E-364E-4C9E-8A38-B11213B215E9}">
                  <a14:cameraTool cellRange="IMAGEM_PREF_MEM" spid="_x0000_s1036"/>
                </a:ext>
              </a:extLst>
            </xdr:cNvPicPr>
          </xdr:nvPicPr>
          <xdr:blipFill>
            <a:blip xmlns:r="http://schemas.openxmlformats.org/officeDocument/2006/relationships" r:embed="rId8"/>
            <a:srcRect/>
            <a:stretch>
              <a:fillRect/>
            </a:stretch>
          </xdr:blipFill>
          <xdr:spPr bwMode="auto">
            <a:xfrm>
              <a:off x="57979" y="51591376"/>
              <a:ext cx="625760" cy="606563"/>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204</xdr:row>
          <xdr:rowOff>96080</xdr:rowOff>
        </xdr:from>
        <xdr:to>
          <xdr:col>1</xdr:col>
          <xdr:colOff>323711</xdr:colOff>
          <xdr:row>205</xdr:row>
          <xdr:rowOff>162801</xdr:rowOff>
        </xdr:to>
        <xdr:pic>
          <xdr:nvPicPr>
            <xdr:cNvPr id="14" name="Imagem 14">
              <a:extLst>
                <a:ext uri="{FF2B5EF4-FFF2-40B4-BE49-F238E27FC236}">
                  <a16:creationId xmlns:a16="http://schemas.microsoft.com/office/drawing/2014/main" id="{200A3999-BD1C-4A7E-B387-CF8CCF38448E}"/>
                </a:ext>
              </a:extLst>
            </xdr:cNvPr>
            <xdr:cNvPicPr>
              <a:picLocks noChangeAspect="1" noChangeArrowheads="1"/>
              <a:extLst>
                <a:ext uri="{84589F7E-364E-4C9E-8A38-B11213B215E9}">
                  <a14:cameraTool cellRange="IMAGEM_RODAPE" spid="_x0000_s1037"/>
                </a:ext>
              </a:extLst>
            </xdr:cNvPicPr>
          </xdr:nvPicPr>
          <xdr:blipFill>
            <a:blip xmlns:r="http://schemas.openxmlformats.org/officeDocument/2006/relationships" r:embed="rId2"/>
            <a:srcRect/>
            <a:stretch>
              <a:fillRect/>
            </a:stretch>
          </xdr:blipFill>
          <xdr:spPr bwMode="auto">
            <a:xfrm>
              <a:off x="47624" y="5116532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41</xdr:row>
          <xdr:rowOff>49696</xdr:rowOff>
        </xdr:from>
        <xdr:to>
          <xdr:col>1</xdr:col>
          <xdr:colOff>317059</xdr:colOff>
          <xdr:row>43</xdr:row>
          <xdr:rowOff>105576</xdr:rowOff>
        </xdr:to>
        <xdr:pic>
          <xdr:nvPicPr>
            <xdr:cNvPr id="15" name="Imagem 14">
              <a:extLst>
                <a:ext uri="{FF2B5EF4-FFF2-40B4-BE49-F238E27FC236}">
                  <a16:creationId xmlns:a16="http://schemas.microsoft.com/office/drawing/2014/main" id="{8525B54C-8587-4720-91B2-408BD4B70E8E}"/>
                </a:ext>
              </a:extLst>
            </xdr:cNvPr>
            <xdr:cNvPicPr>
              <a:picLocks noChangeAspect="1" noChangeArrowheads="1"/>
              <a:extLst>
                <a:ext uri="{84589F7E-364E-4C9E-8A38-B11213B215E9}">
                  <a14:cameraTool cellRange="IMAGEM_PREFEITURA" spid="_x0000_s1038"/>
                </a:ext>
              </a:extLst>
            </xdr:cNvPicPr>
          </xdr:nvPicPr>
          <xdr:blipFill>
            <a:blip xmlns:r="http://schemas.openxmlformats.org/officeDocument/2006/relationships" r:embed="rId9"/>
            <a:srcRect/>
            <a:stretch>
              <a:fillRect/>
            </a:stretch>
          </xdr:blipFill>
          <xdr:spPr bwMode="auto">
            <a:xfrm>
              <a:off x="57979" y="10390036"/>
              <a:ext cx="883920" cy="74168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93</xdr:row>
          <xdr:rowOff>49696</xdr:rowOff>
        </xdr:from>
        <xdr:to>
          <xdr:col>1</xdr:col>
          <xdr:colOff>317059</xdr:colOff>
          <xdr:row>95</xdr:row>
          <xdr:rowOff>105576</xdr:rowOff>
        </xdr:to>
        <xdr:pic>
          <xdr:nvPicPr>
            <xdr:cNvPr id="16" name="Imagem 14">
              <a:extLst>
                <a:ext uri="{FF2B5EF4-FFF2-40B4-BE49-F238E27FC236}">
                  <a16:creationId xmlns:a16="http://schemas.microsoft.com/office/drawing/2014/main" id="{C2B5C826-5B77-43AF-AB57-912316029EDE}"/>
                </a:ext>
              </a:extLst>
            </xdr:cNvPr>
            <xdr:cNvPicPr>
              <a:picLocks noChangeAspect="1" noChangeArrowheads="1"/>
              <a:extLst>
                <a:ext uri="{84589F7E-364E-4C9E-8A38-B11213B215E9}">
                  <a14:cameraTool cellRange="IMAGEM_PREFEITURA" spid="_x0000_s1039"/>
                </a:ext>
              </a:extLst>
            </xdr:cNvPicPr>
          </xdr:nvPicPr>
          <xdr:blipFill>
            <a:blip xmlns:r="http://schemas.openxmlformats.org/officeDocument/2006/relationships" r:embed="rId10"/>
            <a:srcRect/>
            <a:stretch>
              <a:fillRect/>
            </a:stretch>
          </xdr:blipFill>
          <xdr:spPr bwMode="auto">
            <a:xfrm>
              <a:off x="57979" y="20486536"/>
              <a:ext cx="883920" cy="74168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145</xdr:row>
          <xdr:rowOff>49696</xdr:rowOff>
        </xdr:from>
        <xdr:to>
          <xdr:col>1</xdr:col>
          <xdr:colOff>317059</xdr:colOff>
          <xdr:row>147</xdr:row>
          <xdr:rowOff>105576</xdr:rowOff>
        </xdr:to>
        <xdr:pic>
          <xdr:nvPicPr>
            <xdr:cNvPr id="17" name="Imagem 14">
              <a:extLst>
                <a:ext uri="{FF2B5EF4-FFF2-40B4-BE49-F238E27FC236}">
                  <a16:creationId xmlns:a16="http://schemas.microsoft.com/office/drawing/2014/main" id="{1BE7A168-800F-43E1-9FD7-3722DBC126D9}"/>
                </a:ext>
              </a:extLst>
            </xdr:cNvPr>
            <xdr:cNvPicPr>
              <a:picLocks noChangeAspect="1" noChangeArrowheads="1"/>
              <a:extLst>
                <a:ext uri="{84589F7E-364E-4C9E-8A38-B11213B215E9}">
                  <a14:cameraTool cellRange="IMAGEM_PREFEITURA" spid="_x0000_s1040"/>
                </a:ext>
              </a:extLst>
            </xdr:cNvPicPr>
          </xdr:nvPicPr>
          <xdr:blipFill>
            <a:blip xmlns:r="http://schemas.openxmlformats.org/officeDocument/2006/relationships" r:embed="rId11"/>
            <a:srcRect/>
            <a:stretch>
              <a:fillRect/>
            </a:stretch>
          </xdr:blipFill>
          <xdr:spPr bwMode="auto">
            <a:xfrm>
              <a:off x="57979" y="30666856"/>
              <a:ext cx="883920" cy="74168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174</xdr:row>
          <xdr:rowOff>49696</xdr:rowOff>
        </xdr:from>
        <xdr:to>
          <xdr:col>1</xdr:col>
          <xdr:colOff>317059</xdr:colOff>
          <xdr:row>176</xdr:row>
          <xdr:rowOff>105576</xdr:rowOff>
        </xdr:to>
        <xdr:pic>
          <xdr:nvPicPr>
            <xdr:cNvPr id="18" name="Imagem 14">
              <a:extLst>
                <a:ext uri="{FF2B5EF4-FFF2-40B4-BE49-F238E27FC236}">
                  <a16:creationId xmlns:a16="http://schemas.microsoft.com/office/drawing/2014/main" id="{DDB6099F-B5FD-4A19-BC4B-6AD43BE5E8AE}"/>
                </a:ext>
              </a:extLst>
            </xdr:cNvPr>
            <xdr:cNvPicPr>
              <a:picLocks noChangeAspect="1" noChangeArrowheads="1"/>
              <a:extLst>
                <a:ext uri="{84589F7E-364E-4C9E-8A38-B11213B215E9}">
                  <a14:cameraTool cellRange="IMAGEM_PREFEITURA" spid="_x0000_s1041"/>
                </a:ext>
              </a:extLst>
            </xdr:cNvPicPr>
          </xdr:nvPicPr>
          <xdr:blipFill>
            <a:blip xmlns:r="http://schemas.openxmlformats.org/officeDocument/2006/relationships" r:embed="rId11"/>
            <a:srcRect/>
            <a:stretch>
              <a:fillRect/>
            </a:stretch>
          </xdr:blipFill>
          <xdr:spPr bwMode="auto">
            <a:xfrm>
              <a:off x="57979" y="41106256"/>
              <a:ext cx="883920" cy="74168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204</xdr:row>
          <xdr:rowOff>96080</xdr:rowOff>
        </xdr:from>
        <xdr:to>
          <xdr:col>1</xdr:col>
          <xdr:colOff>323711</xdr:colOff>
          <xdr:row>205</xdr:row>
          <xdr:rowOff>162801</xdr:rowOff>
        </xdr:to>
        <xdr:pic>
          <xdr:nvPicPr>
            <xdr:cNvPr id="19" name="Imagem 14">
              <a:extLst>
                <a:ext uri="{FF2B5EF4-FFF2-40B4-BE49-F238E27FC236}">
                  <a16:creationId xmlns:a16="http://schemas.microsoft.com/office/drawing/2014/main" id="{C9C4A19A-2704-4AD7-8424-14A9E5495302}"/>
                </a:ext>
              </a:extLst>
            </xdr:cNvPr>
            <xdr:cNvPicPr>
              <a:picLocks noChangeAspect="1" noChangeArrowheads="1"/>
              <a:extLst>
                <a:ext uri="{84589F7E-364E-4C9E-8A38-B11213B215E9}">
                  <a14:cameraTool cellRange="IMAGEM_RODAPE" spid="_x0000_s1042"/>
                </a:ext>
              </a:extLst>
            </xdr:cNvPicPr>
          </xdr:nvPicPr>
          <xdr:blipFill>
            <a:blip xmlns:r="http://schemas.openxmlformats.org/officeDocument/2006/relationships" r:embed="rId2"/>
            <a:srcRect/>
            <a:stretch>
              <a:fillRect/>
            </a:stretch>
          </xdr:blipFill>
          <xdr:spPr bwMode="auto">
            <a:xfrm>
              <a:off x="47624" y="5116532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172</xdr:row>
          <xdr:rowOff>96080</xdr:rowOff>
        </xdr:from>
        <xdr:to>
          <xdr:col>1</xdr:col>
          <xdr:colOff>323711</xdr:colOff>
          <xdr:row>173</xdr:row>
          <xdr:rowOff>162801</xdr:rowOff>
        </xdr:to>
        <xdr:pic>
          <xdr:nvPicPr>
            <xdr:cNvPr id="20" name="Imagem 14">
              <a:extLst>
                <a:ext uri="{FF2B5EF4-FFF2-40B4-BE49-F238E27FC236}">
                  <a16:creationId xmlns:a16="http://schemas.microsoft.com/office/drawing/2014/main" id="{6C6F142F-4188-48D4-92A7-3C2348C30CAC}"/>
                </a:ext>
              </a:extLst>
            </xdr:cNvPr>
            <xdr:cNvPicPr>
              <a:picLocks noChangeAspect="1" noChangeArrowheads="1"/>
              <a:extLst>
                <a:ext uri="{84589F7E-364E-4C9E-8A38-B11213B215E9}">
                  <a14:cameraTool cellRange="IMAGEM_RODAPE" spid="_x0000_s1043"/>
                </a:ext>
              </a:extLst>
            </xdr:cNvPicPr>
          </xdr:nvPicPr>
          <xdr:blipFill>
            <a:blip xmlns:r="http://schemas.openxmlformats.org/officeDocument/2006/relationships" r:embed="rId2"/>
            <a:srcRect/>
            <a:stretch>
              <a:fillRect/>
            </a:stretch>
          </xdr:blipFill>
          <xdr:spPr bwMode="auto">
            <a:xfrm>
              <a:off x="47624" y="4068020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143</xdr:row>
          <xdr:rowOff>96080</xdr:rowOff>
        </xdr:from>
        <xdr:to>
          <xdr:col>1</xdr:col>
          <xdr:colOff>323711</xdr:colOff>
          <xdr:row>144</xdr:row>
          <xdr:rowOff>162801</xdr:rowOff>
        </xdr:to>
        <xdr:pic>
          <xdr:nvPicPr>
            <xdr:cNvPr id="21" name="Imagem 14">
              <a:extLst>
                <a:ext uri="{FF2B5EF4-FFF2-40B4-BE49-F238E27FC236}">
                  <a16:creationId xmlns:a16="http://schemas.microsoft.com/office/drawing/2014/main" id="{CA71C701-5396-4D1F-9A33-E1CC711C4C36}"/>
                </a:ext>
              </a:extLst>
            </xdr:cNvPr>
            <xdr:cNvPicPr>
              <a:picLocks noChangeAspect="1" noChangeArrowheads="1"/>
              <a:extLst>
                <a:ext uri="{84589F7E-364E-4C9E-8A38-B11213B215E9}">
                  <a14:cameraTool cellRange="IMAGEM_RODAPE" spid="_x0000_s1044"/>
                </a:ext>
              </a:extLst>
            </xdr:cNvPicPr>
          </xdr:nvPicPr>
          <xdr:blipFill>
            <a:blip xmlns:r="http://schemas.openxmlformats.org/officeDocument/2006/relationships" r:embed="rId2"/>
            <a:srcRect/>
            <a:stretch>
              <a:fillRect/>
            </a:stretch>
          </xdr:blipFill>
          <xdr:spPr bwMode="auto">
            <a:xfrm>
              <a:off x="47624" y="3024080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91</xdr:row>
          <xdr:rowOff>96080</xdr:rowOff>
        </xdr:from>
        <xdr:to>
          <xdr:col>1</xdr:col>
          <xdr:colOff>323711</xdr:colOff>
          <xdr:row>92</xdr:row>
          <xdr:rowOff>162801</xdr:rowOff>
        </xdr:to>
        <xdr:pic>
          <xdr:nvPicPr>
            <xdr:cNvPr id="22" name="Imagem 14">
              <a:extLst>
                <a:ext uri="{FF2B5EF4-FFF2-40B4-BE49-F238E27FC236}">
                  <a16:creationId xmlns:a16="http://schemas.microsoft.com/office/drawing/2014/main" id="{DA0C77DF-E794-4120-9524-614C720D32F5}"/>
                </a:ext>
              </a:extLst>
            </xdr:cNvPr>
            <xdr:cNvPicPr>
              <a:picLocks noChangeAspect="1" noChangeArrowheads="1"/>
              <a:extLst>
                <a:ext uri="{84589F7E-364E-4C9E-8A38-B11213B215E9}">
                  <a14:cameraTool cellRange="IMAGEM_RODAPE" spid="_x0000_s1045"/>
                </a:ext>
              </a:extLst>
            </xdr:cNvPicPr>
          </xdr:nvPicPr>
          <xdr:blipFill>
            <a:blip xmlns:r="http://schemas.openxmlformats.org/officeDocument/2006/relationships" r:embed="rId2"/>
            <a:srcRect/>
            <a:stretch>
              <a:fillRect/>
            </a:stretch>
          </xdr:blipFill>
          <xdr:spPr bwMode="auto">
            <a:xfrm>
              <a:off x="47624" y="2006048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47624</xdr:colOff>
          <xdr:row>39</xdr:row>
          <xdr:rowOff>96080</xdr:rowOff>
        </xdr:from>
        <xdr:to>
          <xdr:col>1</xdr:col>
          <xdr:colOff>323711</xdr:colOff>
          <xdr:row>40</xdr:row>
          <xdr:rowOff>162801</xdr:rowOff>
        </xdr:to>
        <xdr:pic>
          <xdr:nvPicPr>
            <xdr:cNvPr id="23" name="Imagem 14">
              <a:extLst>
                <a:ext uri="{FF2B5EF4-FFF2-40B4-BE49-F238E27FC236}">
                  <a16:creationId xmlns:a16="http://schemas.microsoft.com/office/drawing/2014/main" id="{FD1171CC-8F8B-483F-AA68-E665B5D9168E}"/>
                </a:ext>
              </a:extLst>
            </xdr:cNvPr>
            <xdr:cNvPicPr>
              <a:picLocks noChangeAspect="1" noChangeArrowheads="1"/>
              <a:extLst>
                <a:ext uri="{84589F7E-364E-4C9E-8A38-B11213B215E9}">
                  <a14:cameraTool cellRange="IMAGEM_RODAPE" spid="_x0000_s1046"/>
                </a:ext>
              </a:extLst>
            </xdr:cNvPicPr>
          </xdr:nvPicPr>
          <xdr:blipFill>
            <a:blip xmlns:r="http://schemas.openxmlformats.org/officeDocument/2006/relationships" r:embed="rId2"/>
            <a:srcRect/>
            <a:stretch>
              <a:fillRect/>
            </a:stretch>
          </xdr:blipFill>
          <xdr:spPr bwMode="auto">
            <a:xfrm>
              <a:off x="47624" y="9963980"/>
              <a:ext cx="900927" cy="302941"/>
            </a:xfrm>
            <a:prstGeom prst="rect">
              <a:avLst/>
            </a:prstGeom>
            <a:noFill/>
            <a:ln>
              <a:noFill/>
            </a:ln>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206</xdr:row>
          <xdr:rowOff>49696</xdr:rowOff>
        </xdr:from>
        <xdr:to>
          <xdr:col>1</xdr:col>
          <xdr:colOff>58899</xdr:colOff>
          <xdr:row>207</xdr:row>
          <xdr:rowOff>313359</xdr:rowOff>
        </xdr:to>
        <xdr:pic>
          <xdr:nvPicPr>
            <xdr:cNvPr id="24" name="Imagem 14">
              <a:extLst>
                <a:ext uri="{FF2B5EF4-FFF2-40B4-BE49-F238E27FC236}">
                  <a16:creationId xmlns:a16="http://schemas.microsoft.com/office/drawing/2014/main" id="{44AC5BA6-8C72-47B0-97EC-A558CB4C953B}"/>
                </a:ext>
              </a:extLst>
            </xdr:cNvPr>
            <xdr:cNvPicPr>
              <a:picLocks noChangeAspect="1" noChangeArrowheads="1"/>
              <a:extLst>
                <a:ext uri="{84589F7E-364E-4C9E-8A38-B11213B215E9}">
                  <a14:cameraTool cellRange="IMAGEM_PREF_MEM" spid="_x0000_s1047"/>
                </a:ext>
              </a:extLst>
            </xdr:cNvPicPr>
          </xdr:nvPicPr>
          <xdr:blipFill>
            <a:blip xmlns:r="http://schemas.openxmlformats.org/officeDocument/2006/relationships" r:embed="rId12"/>
            <a:srcRect/>
            <a:stretch>
              <a:fillRect/>
            </a:stretch>
          </xdr:blipFill>
          <xdr:spPr bwMode="auto">
            <a:xfrm>
              <a:off x="57979" y="51591376"/>
              <a:ext cx="625760" cy="606563"/>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0</xdr:col>
          <xdr:colOff>57979</xdr:colOff>
          <xdr:row>206</xdr:row>
          <xdr:rowOff>49696</xdr:rowOff>
        </xdr:from>
        <xdr:to>
          <xdr:col>1</xdr:col>
          <xdr:colOff>317059</xdr:colOff>
          <xdr:row>208</xdr:row>
          <xdr:rowOff>105576</xdr:rowOff>
        </xdr:to>
        <xdr:pic>
          <xdr:nvPicPr>
            <xdr:cNvPr id="25" name="Imagem 14">
              <a:extLst>
                <a:ext uri="{FF2B5EF4-FFF2-40B4-BE49-F238E27FC236}">
                  <a16:creationId xmlns:a16="http://schemas.microsoft.com/office/drawing/2014/main" id="{DC516F83-519C-4FF2-95D9-436ED8B57699}"/>
                </a:ext>
              </a:extLst>
            </xdr:cNvPr>
            <xdr:cNvPicPr>
              <a:picLocks noChangeAspect="1" noChangeArrowheads="1"/>
              <a:extLst>
                <a:ext uri="{84589F7E-364E-4C9E-8A38-B11213B215E9}">
                  <a14:cameraTool cellRange="IMAGEM_PREFEITURA" spid="_x0000_s1048"/>
                </a:ext>
              </a:extLst>
            </xdr:cNvPicPr>
          </xdr:nvPicPr>
          <xdr:blipFill>
            <a:blip xmlns:r="http://schemas.openxmlformats.org/officeDocument/2006/relationships" r:embed="rId13"/>
            <a:srcRect/>
            <a:stretch>
              <a:fillRect/>
            </a:stretch>
          </xdr:blipFill>
          <xdr:spPr bwMode="auto">
            <a:xfrm>
              <a:off x="57979" y="51591376"/>
              <a:ext cx="883920" cy="741680"/>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3</xdr:col>
      <xdr:colOff>409575</xdr:colOff>
      <xdr:row>222</xdr:row>
      <xdr:rowOff>114300</xdr:rowOff>
    </xdr:from>
    <xdr:to>
      <xdr:col>6</xdr:col>
      <xdr:colOff>230259</xdr:colOff>
      <xdr:row>225</xdr:row>
      <xdr:rowOff>116205</xdr:rowOff>
    </xdr:to>
    <xdr:pic>
      <xdr:nvPicPr>
        <xdr:cNvPr id="26" name="Imagem 25">
          <a:extLst>
            <a:ext uri="{FF2B5EF4-FFF2-40B4-BE49-F238E27FC236}">
              <a16:creationId xmlns:a16="http://schemas.microsoft.com/office/drawing/2014/main" id="{71FD3096-4D61-4C93-BC79-89664A700C0C}"/>
            </a:ext>
          </a:extLst>
        </xdr:cNvPr>
        <xdr:cNvPicPr>
          <a:picLocks noChangeAspect="1"/>
        </xdr:cNvPicPr>
      </xdr:nvPicPr>
      <xdr:blipFill>
        <a:blip xmlns:r="http://schemas.openxmlformats.org/officeDocument/2006/relationships" r:embed="rId14">
          <a:clrChange>
            <a:clrFrom>
              <a:srgbClr val="FFFFFF"/>
            </a:clrFrom>
            <a:clrTo>
              <a:srgbClr val="FFFFFF">
                <a:alpha val="0"/>
              </a:srgbClr>
            </a:clrTo>
          </a:clrChange>
        </a:blip>
        <a:stretch>
          <a:fillRect/>
        </a:stretch>
      </xdr:blipFill>
      <xdr:spPr>
        <a:xfrm>
          <a:off x="2284095" y="56700420"/>
          <a:ext cx="1649484" cy="5505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bgust\Desktop\CAMPO%20VERA%20CRUZ%202022\Reforma%20Campo%20Vera%20Cruz\Or&#231;amento\PLN-EXE-ORC-SRZ-EVC-0101-REV0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agens"/>
      <sheetName val="Capa"/>
      <sheetName val="Memorial"/>
      <sheetName val="Resumo"/>
      <sheetName val="Orçamento"/>
      <sheetName val="Planilha1"/>
      <sheetName val="Curva ABC"/>
      <sheetName val="Cronograma"/>
      <sheetName val="BDI"/>
      <sheetName val="Composições"/>
      <sheetName val="MC-Drenagem"/>
      <sheetName val="Cotação"/>
      <sheetName val="MC-Dem.-Rem."/>
      <sheetName val="MC-Terrap."/>
      <sheetName val="MC-Dre-Conc."/>
      <sheetName val="MC-Dre-PEAD"/>
      <sheetName val="MC-CBUQ"/>
      <sheetName val="MC-PreMoldado"/>
      <sheetName val="MC-Acessibilidade"/>
      <sheetName val="MC-Sinalização"/>
      <sheetName val="TABELA NBR"/>
      <sheetName val="Planilha2"/>
      <sheetName val="Procura_CPU"/>
      <sheetName val="Banco_Servico"/>
      <sheetName val="Banco_Insumo"/>
      <sheetName val="Curva_Servico"/>
      <sheetName val="Curva_Insumo"/>
    </sheetNames>
    <sheetDataSet>
      <sheetData sheetId="0">
        <row r="1">
          <cell r="A1" t="str">
            <v>PROJETA CONSULTORIA E SERVIÇOS LTDA.</v>
          </cell>
        </row>
        <row r="2">
          <cell r="A2" t="str">
            <v>OBJETIVA PROJETOS E SERVIÇOS LTDA.</v>
          </cell>
        </row>
        <row r="3">
          <cell r="A3" t="str">
            <v>PLATOR PROJETOS E SERVIÇOS AMBIENTAIS LTDA.</v>
          </cell>
        </row>
        <row r="4">
          <cell r="A4" t="str">
            <v>CONSÓRCIO PAS</v>
          </cell>
        </row>
        <row r="5">
          <cell r="A5" t="str">
            <v>CONSÓRCIO PITÁGORAS</v>
          </cell>
        </row>
        <row r="6">
          <cell r="A6" t="str">
            <v>CONSÓRCIO OPUS PROJETOS</v>
          </cell>
        </row>
        <row r="7">
          <cell r="A7" t="str">
            <v>CONSÓRCIO MINAS PROJETOS</v>
          </cell>
        </row>
        <row r="9">
          <cell r="D9" t="str">
            <v>PROJETA CONSULTORIA E SERVIÇOS LTDA.</v>
          </cell>
        </row>
        <row r="10">
          <cell r="D10" t="str">
            <v>OBJETIVA PROJETOS E SERVIÇOS LTDA.</v>
          </cell>
        </row>
        <row r="11">
          <cell r="D11" t="str">
            <v>PLATOR PROJETOS E SERVIÇOS AMBIENTAIS LTDA.</v>
          </cell>
        </row>
        <row r="12">
          <cell r="D12" t="str">
            <v>CONSÓRCIO PAS</v>
          </cell>
        </row>
        <row r="13">
          <cell r="D13" t="str">
            <v>CONSÓRCIO PITÁGORAS</v>
          </cell>
        </row>
        <row r="14">
          <cell r="D14" t="str">
            <v>CONSÓRCIO OPUS PROJETOS</v>
          </cell>
        </row>
        <row r="15">
          <cell r="D15" t="str">
            <v>CONSÓRCIO MINAS PROJETOS</v>
          </cell>
        </row>
        <row r="17">
          <cell r="G17" t="str">
            <v>PREFEITURA MUNICIPAL DE ALFENAS - MG</v>
          </cell>
        </row>
        <row r="18">
          <cell r="G18" t="str">
            <v>PREFEITURA MUNICIPAL DE ALVORADA DE MINAS - MG</v>
          </cell>
        </row>
        <row r="19">
          <cell r="G19" t="str">
            <v>PREFEITURA MUNICIPAL DE ARAGUARI - MG</v>
          </cell>
        </row>
        <row r="20">
          <cell r="G20" t="str">
            <v>PREFEITURA MUNICIPAL DE BARÃO DE COCAIS - MG</v>
          </cell>
        </row>
        <row r="21">
          <cell r="G21" t="str">
            <v>PREFEITURA MUNICIPAL DE BELO VALE - MG</v>
          </cell>
        </row>
        <row r="22">
          <cell r="G22" t="str">
            <v>PREFEITURA MUNICIPAL DE BOM DESPACHO - MG</v>
          </cell>
        </row>
        <row r="23">
          <cell r="G23" t="str">
            <v>PREFEITURA MUNICIPAL DE BONFIM - MG</v>
          </cell>
        </row>
        <row r="24">
          <cell r="G24" t="str">
            <v>CAMARA MUNICIPAL DE BRUMADINHO - MG</v>
          </cell>
        </row>
        <row r="25">
          <cell r="G25" t="str">
            <v>CAEMA - MA</v>
          </cell>
        </row>
        <row r="26">
          <cell r="G26" t="str">
            <v>CEASA - MG</v>
          </cell>
        </row>
        <row r="27">
          <cell r="G27" t="str">
            <v>CODEMGE</v>
          </cell>
        </row>
        <row r="28">
          <cell r="G28" t="str">
            <v>PREFEITURA MUNICIPAL DE CARMÓPOLIS - MG</v>
          </cell>
        </row>
        <row r="29">
          <cell r="G29" t="str">
            <v>PREFEITURA MUNICIPAL DE CONCEIÇÃO DO MATO DENTRO - MG</v>
          </cell>
        </row>
        <row r="30">
          <cell r="G30" t="str">
            <v>PREFEITURA MUNICIPAL DE CONGONHAS - MG</v>
          </cell>
        </row>
        <row r="31">
          <cell r="G31" t="str">
            <v>DEER - MG</v>
          </cell>
        </row>
        <row r="32">
          <cell r="G32" t="str">
            <v>PREFEITURA MUNICIPAL DE DOM JOAQUIM - MG</v>
          </cell>
        </row>
        <row r="33">
          <cell r="G33" t="str">
            <v>PREFEITURA MUNICIPAL DE ENTRE RIOS DE MINAS - MG</v>
          </cell>
        </row>
        <row r="34">
          <cell r="G34" t="str">
            <v>PREFEITURA MUNICIPAL DE FERROS - MG</v>
          </cell>
        </row>
        <row r="35">
          <cell r="G35" t="str">
            <v>INSTITUTO FEDERAL DE MINAS GERAIS - SUDESTE</v>
          </cell>
        </row>
        <row r="36">
          <cell r="G36" t="str">
            <v>INSTITUTO FEDERAL DE MINAS GERAIS</v>
          </cell>
        </row>
        <row r="37">
          <cell r="G37" t="str">
            <v>PREFEITURA MUNICIPAL DE IGARAPÉ - MG</v>
          </cell>
        </row>
        <row r="38">
          <cell r="G38" t="str">
            <v>PREFEITURA MUNICIPAL DE ILHÉUS - BA</v>
          </cell>
        </row>
        <row r="39">
          <cell r="G39" t="str">
            <v>PREFEITURA MUNICIPAL DE ITATIAIUÇU - MG</v>
          </cell>
        </row>
        <row r="40">
          <cell r="G40" t="str">
            <v>PREFEITURA MUNICIPAL DE JABOTICATUBAS - MG</v>
          </cell>
        </row>
        <row r="41">
          <cell r="G41" t="str">
            <v>PREFEITURA MUNICIPAL DE LAGOA GRANDE</v>
          </cell>
        </row>
        <row r="42">
          <cell r="G42" t="str">
            <v>PREFEITURA MUNICIPAL DE LAGOA SANTA - MG</v>
          </cell>
        </row>
        <row r="43">
          <cell r="G43" t="str">
            <v>PREFEITURA MUNICIPAL DE MARIANA - MG</v>
          </cell>
        </row>
        <row r="44">
          <cell r="G44" t="str">
            <v>PREFEITURA MUNICIPAL DE MÁRIO CAMPOS - MG</v>
          </cell>
        </row>
        <row r="45">
          <cell r="G45" t="str">
            <v>PREFEITURA MUNICIPAL DE MATEUS LEME - MG</v>
          </cell>
        </row>
        <row r="46">
          <cell r="G46" t="str">
            <v>PREFEITURA MUNICIPAL DE MONSENHOR PAULO - MG</v>
          </cell>
        </row>
        <row r="47">
          <cell r="G47" t="str">
            <v>PREFEITURA MUNICIPAL DE OURO BRANCO - MG</v>
          </cell>
        </row>
        <row r="48">
          <cell r="G48" t="str">
            <v>PREFEITURA MUNICIPAL DE OURO PRETO - MG</v>
          </cell>
        </row>
        <row r="49">
          <cell r="G49" t="str">
            <v>PREFEITURA MUNICIPAL DE PIEDADE DOS GERAIS - MG</v>
          </cell>
        </row>
        <row r="50">
          <cell r="G50" t="str">
            <v>PREFEITURA MUNICIPAL DE PARACATU - MG</v>
          </cell>
        </row>
        <row r="51">
          <cell r="G51" t="str">
            <v>PREFEITURA MUNICIPAL DE PATOS DE MINAS - MG</v>
          </cell>
        </row>
        <row r="52">
          <cell r="G52" t="str">
            <v>POLÍCIA MILITAR DE MINAS GERAIS</v>
          </cell>
        </row>
        <row r="53">
          <cell r="G53" t="str">
            <v>PREFEITURA MUNICIPAL DE RIO BANANAL - ES</v>
          </cell>
        </row>
        <row r="54">
          <cell r="G54" t="str">
            <v>PREFEITURA MUNICIPAL DE SANTA BÁRBARA - MG</v>
          </cell>
        </row>
        <row r="55">
          <cell r="G55" t="str">
            <v>PREFEITURA MUNICIPAL DE SÃO JOAQUIM DE BICAS - MG</v>
          </cell>
        </row>
        <row r="56">
          <cell r="G56" t="str">
            <v>PREFEITURA MUNICIPAL DE SÃO JOSÉ DA LAPA - MG</v>
          </cell>
        </row>
        <row r="57">
          <cell r="G57" t="str">
            <v>PREFEITURA MUNICIPAL DE SÃO LUÍS - MA</v>
          </cell>
        </row>
        <row r="58">
          <cell r="G58" t="str">
            <v>PREFEITURA MUNICIPAL DE SARZEDO - MG</v>
          </cell>
        </row>
        <row r="59">
          <cell r="G59" t="str">
            <v>PREFEITURA MUNICIPAL DE SERRA - ES</v>
          </cell>
        </row>
        <row r="60">
          <cell r="G60" t="str">
            <v>PREFEITURA MUNICIPAL DE SERRANIA - MG</v>
          </cell>
        </row>
        <row r="61">
          <cell r="G61" t="str">
            <v>PREFEITURA MUNICIPAL DE SERRO - MG</v>
          </cell>
        </row>
        <row r="62">
          <cell r="G62" t="str">
            <v>PREFEITURA MUNICIPAL DE SETE LAGOAS - MG</v>
          </cell>
        </row>
        <row r="63">
          <cell r="G63" t="str">
            <v>SECRETARIA DE SEGURANÇA PÚBLICA DO ESPÍRITO SANTO</v>
          </cell>
        </row>
        <row r="64">
          <cell r="G64" t="str">
            <v>SEST SENAT</v>
          </cell>
        </row>
        <row r="65">
          <cell r="G65" t="str">
            <v>TRIBUNAL DE JUSTIÇA MILITAR DE MINAS GERAIS</v>
          </cell>
        </row>
        <row r="66">
          <cell r="G66" t="str">
            <v>TRIBUNAL DE JUSTIÇA DE MINAS GERAIS</v>
          </cell>
        </row>
        <row r="67">
          <cell r="G67" t="str">
            <v>PREFEITURA MUNICIPAL DE VESPASIANO - MG</v>
          </cell>
        </row>
        <row r="68">
          <cell r="G68" t="str">
            <v>PREFEITURA MUNICIPAL DE VITÓRIA - ES</v>
          </cell>
        </row>
        <row r="69">
          <cell r="G69" t="str">
            <v>PREFEITURA MUNICIPAL DE MACHADO - MG</v>
          </cell>
        </row>
        <row r="99">
          <cell r="J99" t="str">
            <v>PREFEITURA MUNICIPAL DE CONCEIÇÃO DO MATO DENTRO - MG</v>
          </cell>
        </row>
        <row r="100">
          <cell r="J100" t="str">
            <v>PREFEITURA MUNICIPAL DE PARACATU - MG</v>
          </cell>
        </row>
        <row r="101">
          <cell r="J101" t="str">
            <v>PREFEITURA MUNICIPAL DE VITÓRIA - ES</v>
          </cell>
        </row>
        <row r="102">
          <cell r="J102" t="str">
            <v>PREFEITURA MUNICIPAL DE VESPASIANO - MG</v>
          </cell>
        </row>
        <row r="103">
          <cell r="J103" t="str">
            <v>TRIBUNAL DE JUSTIÇA MILITAR DE MINAS GERAIS</v>
          </cell>
        </row>
        <row r="104">
          <cell r="J104" t="str">
            <v>TRIBUNAL DE JUSTIÇA DE MINAS GERAIS</v>
          </cell>
        </row>
        <row r="105">
          <cell r="J105" t="str">
            <v>SECRETARIA DE SEGURANÇA PÚBLICA DO ESPÍRITO SANTO</v>
          </cell>
        </row>
        <row r="106">
          <cell r="J106" t="str">
            <v>PREFEITURA MUNICIPAL DE SERRO - MG</v>
          </cell>
        </row>
        <row r="107">
          <cell r="J107" t="str">
            <v>PREFEITURA MUNICIPAL DE SERRA - ES</v>
          </cell>
        </row>
        <row r="108">
          <cell r="J108" t="str">
            <v>PREFEITURA MUNICIPAL DE SARZEDO - MG</v>
          </cell>
        </row>
        <row r="109">
          <cell r="J109" t="str">
            <v>PREFEITURA MUNICIPAL DE SÃO JOAQUIM DE BICAS - MG</v>
          </cell>
        </row>
        <row r="110">
          <cell r="J110" t="str">
            <v>PREFEITURA MUNICIPAL DE SANTA BÁRBARA - MG</v>
          </cell>
        </row>
        <row r="111">
          <cell r="J111" t="str">
            <v>PREFEITURA MUNICIPAL DE RO BANANAL</v>
          </cell>
        </row>
        <row r="112">
          <cell r="J112" t="str">
            <v>PREFEITURA MUNICIPAL DE MARIANA - MG</v>
          </cell>
        </row>
        <row r="113">
          <cell r="J113" t="str">
            <v>PREFEITURA MUNICIPAL DE LAGOA SANTA - MG</v>
          </cell>
        </row>
        <row r="114">
          <cell r="J114" t="str">
            <v>PREFEITURA MUNICIPAL DE LAGOA GRANDE</v>
          </cell>
        </row>
        <row r="115">
          <cell r="J115" t="str">
            <v>PREFEITURA MUNICIPAL DE JABOTICATUBAS - MG</v>
          </cell>
        </row>
        <row r="116">
          <cell r="J116" t="str">
            <v>PREFEITURA MUNICIPAL DE ILHÉUS - BA</v>
          </cell>
        </row>
        <row r="117">
          <cell r="J117" t="str">
            <v>PREFEITURA MUNICIPAL DE IGARAÉ - MG</v>
          </cell>
        </row>
        <row r="118">
          <cell r="J118" t="str">
            <v>INSTITUTO FEDERAL DE MINAS GERAIS</v>
          </cell>
        </row>
        <row r="119">
          <cell r="J119" t="str">
            <v>INSTITUTO FEDERAL DE MINAS GERAIS - SUDESTE</v>
          </cell>
        </row>
        <row r="120">
          <cell r="J120" t="str">
            <v>PREFEITURA MUNICIPAL DE ENTRE RIOS DE MINAS - MG</v>
          </cell>
        </row>
        <row r="121">
          <cell r="J121" t="str">
            <v>PREFEITURA MUNICIPAL DE DOM JOAQUIM - MG</v>
          </cell>
        </row>
        <row r="122">
          <cell r="J122" t="str">
            <v>DEER - MG</v>
          </cell>
        </row>
        <row r="123">
          <cell r="J123" t="str">
            <v>PREFEITURA MUNICIPAL DE CONGONHAS - MG</v>
          </cell>
        </row>
        <row r="124">
          <cell r="J124" t="str">
            <v>CODEMG</v>
          </cell>
        </row>
        <row r="125">
          <cell r="J125" t="str">
            <v>CAEMA - MA</v>
          </cell>
        </row>
        <row r="126">
          <cell r="J126" t="str">
            <v>PREFEITURA MUNICIPAL DE ALVORADA DE MINAS - MG</v>
          </cell>
        </row>
        <row r="127">
          <cell r="J127" t="str">
            <v>PREFEITURA MUNICIPAL DE ALFENAS - MG</v>
          </cell>
        </row>
        <row r="128">
          <cell r="J128" t="str">
            <v>PREFEITURA MUNICIPAL DE MACHADO - MG</v>
          </cell>
        </row>
      </sheetData>
      <sheetData sheetId="1"/>
      <sheetData sheetId="2"/>
      <sheetData sheetId="3">
        <row r="1">
          <cell r="A1" t="str">
            <v>PLANILHA RESUMO - SERVIÇOS</v>
          </cell>
        </row>
        <row r="2">
          <cell r="B2" t="str">
            <v>PREFEITURA MUNICIPAL DE SARZEDO - MG</v>
          </cell>
        </row>
        <row r="3">
          <cell r="B3" t="str">
            <v>CONSÓRCIO MINAS PROJETOS</v>
          </cell>
        </row>
        <row r="4">
          <cell r="D4">
            <v>44684</v>
          </cell>
        </row>
        <row r="5">
          <cell r="B5" t="str">
            <v>SINAPI 03/2022 - SETOP 01/2022 - SUDECAP 01/22 - SICRO 10/21</v>
          </cell>
        </row>
      </sheetData>
      <sheetData sheetId="4">
        <row r="2">
          <cell r="A2" t="str">
            <v>PLANILHA ORÇAMENTÁRIA - SERVIÇOS</v>
          </cell>
        </row>
      </sheetData>
      <sheetData sheetId="5">
        <row r="38">
          <cell r="D38" t="str">
            <v>DANILO VITOR SILVA</v>
          </cell>
          <cell r="E38" t="str">
            <v>CREA MG: 201.381/D</v>
          </cell>
        </row>
        <row r="39">
          <cell r="D39" t="str">
            <v>JULIANA GONÇALVES OLIVEIRA</v>
          </cell>
          <cell r="E39" t="str">
            <v>CREA MG: 239.787/D</v>
          </cell>
        </row>
        <row r="40">
          <cell r="D40" t="str">
            <v>LEANDRO FERREIRA ARÃES</v>
          </cell>
          <cell r="E40" t="str">
            <v>CREA MG: 249.818/D</v>
          </cell>
        </row>
        <row r="41">
          <cell r="D41" t="str">
            <v>SÉRGIO HENRIQUE NOGUEIRA</v>
          </cell>
          <cell r="E41" t="str">
            <v>CREA MG: 99.873/D</v>
          </cell>
        </row>
      </sheetData>
      <sheetData sheetId="6">
        <row r="1">
          <cell r="A1" t="str">
            <v>PLANILHA DE CURVA ABC - SERVIÇOS</v>
          </cell>
        </row>
      </sheetData>
      <sheetData sheetId="7">
        <row r="1">
          <cell r="A1" t="str">
            <v>CRONOGRAMA - FÍSICO-FINANCEIRO - SERVIÇOS</v>
          </cell>
        </row>
      </sheetData>
      <sheetData sheetId="8">
        <row r="1">
          <cell r="A1" t="str">
            <v>BDI - SERVIÇOS</v>
          </cell>
        </row>
      </sheetData>
      <sheetData sheetId="9">
        <row r="2">
          <cell r="A2" t="str">
            <v>PLANILHA DE COMPOSIÇÃO DE PREÇOS</v>
          </cell>
        </row>
      </sheetData>
      <sheetData sheetId="10"/>
      <sheetData sheetId="11">
        <row r="2">
          <cell r="A2" t="str">
            <v>PLANILHA DE COTAÇÃO DE PREÇOS</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6F30A-34F6-4D7A-AC87-FFD87212FCAF}">
  <dimension ref="A1:J247"/>
  <sheetViews>
    <sheetView tabSelected="1" workbookViewId="0">
      <selection activeCell="A30" sqref="A30:J30"/>
    </sheetView>
  </sheetViews>
  <sheetFormatPr defaultColWidth="9.109375" defaultRowHeight="14.4" x14ac:dyDescent="0.3"/>
  <sheetData>
    <row r="1" spans="1:10" ht="27" customHeight="1" x14ac:dyDescent="0.3">
      <c r="A1" s="1" t="str">
        <f>[1]Resumo!$B$2</f>
        <v>PREFEITURA MUNICIPAL DE SARZEDO - MG</v>
      </c>
      <c r="B1" s="1"/>
      <c r="C1" s="1"/>
      <c r="D1" s="1"/>
      <c r="E1" s="1"/>
      <c r="F1" s="1"/>
      <c r="G1" s="1"/>
      <c r="H1" s="1"/>
      <c r="I1" s="1"/>
      <c r="J1" s="1"/>
    </row>
    <row r="2" spans="1:10" ht="27" customHeight="1" x14ac:dyDescent="0.3">
      <c r="A2" s="2" t="s">
        <v>0</v>
      </c>
      <c r="B2" s="2"/>
      <c r="C2" s="2"/>
      <c r="D2" s="2"/>
      <c r="E2" s="2"/>
      <c r="F2" s="2"/>
      <c r="G2" s="2"/>
      <c r="H2" s="2"/>
      <c r="I2" s="2"/>
      <c r="J2" s="2"/>
    </row>
    <row r="3" spans="1:10" ht="9.75" customHeight="1" thickBot="1" x14ac:dyDescent="0.35">
      <c r="A3" s="3"/>
      <c r="B3" s="3"/>
      <c r="C3" s="3"/>
      <c r="D3" s="3"/>
      <c r="E3" s="3"/>
      <c r="F3" s="3"/>
      <c r="G3" s="3"/>
      <c r="H3" s="3"/>
      <c r="I3" s="3"/>
      <c r="J3" s="3"/>
    </row>
    <row r="4" spans="1:10" ht="51" customHeight="1" thickBot="1" x14ac:dyDescent="0.35">
      <c r="A4" s="4" t="str">
        <f>[1]Resumo!B3</f>
        <v>CONSÓRCIO MINAS PROJETOS</v>
      </c>
      <c r="B4" s="5"/>
      <c r="C4" s="5"/>
      <c r="D4" s="5"/>
      <c r="E4" s="5"/>
      <c r="F4" s="5"/>
      <c r="G4" s="5"/>
      <c r="H4" s="5"/>
      <c r="I4" s="5"/>
      <c r="J4" s="6"/>
    </row>
    <row r="5" spans="1:10" ht="18.75" customHeight="1" x14ac:dyDescent="0.3">
      <c r="A5" s="7" t="s">
        <v>1</v>
      </c>
      <c r="B5" s="8"/>
      <c r="C5" s="8"/>
      <c r="D5" s="8"/>
      <c r="E5" s="8"/>
      <c r="F5" s="8"/>
      <c r="G5" s="8"/>
      <c r="H5" s="8"/>
      <c r="I5" s="8"/>
      <c r="J5" s="9"/>
    </row>
    <row r="6" spans="1:10" ht="52.5" customHeight="1" thickBot="1" x14ac:dyDescent="0.35">
      <c r="A6" s="10" t="s">
        <v>2</v>
      </c>
      <c r="B6" s="11"/>
      <c r="C6" s="11"/>
      <c r="D6" s="11"/>
      <c r="E6" s="11"/>
      <c r="F6" s="11"/>
      <c r="G6" s="11"/>
      <c r="H6" s="11"/>
      <c r="I6" s="11"/>
      <c r="J6" s="12"/>
    </row>
    <row r="7" spans="1:10" x14ac:dyDescent="0.3">
      <c r="A7" s="13"/>
      <c r="B7" s="14"/>
      <c r="C7" s="13"/>
      <c r="D7" s="15"/>
      <c r="E7" s="16"/>
      <c r="F7" s="15"/>
      <c r="G7" s="16"/>
      <c r="H7" s="15"/>
      <c r="I7" s="16"/>
      <c r="J7" s="13"/>
    </row>
    <row r="8" spans="1:10" x14ac:dyDescent="0.3">
      <c r="A8" s="17"/>
      <c r="B8" s="18"/>
      <c r="C8" s="17"/>
      <c r="D8" s="19"/>
      <c r="E8" s="20"/>
      <c r="F8" s="19"/>
      <c r="G8" s="20"/>
      <c r="H8" s="19"/>
      <c r="I8" s="20"/>
      <c r="J8" s="17"/>
    </row>
    <row r="9" spans="1:10" x14ac:dyDescent="0.3">
      <c r="A9" s="17"/>
      <c r="B9" s="18"/>
      <c r="C9" s="17"/>
      <c r="D9" s="21"/>
      <c r="E9" s="22"/>
      <c r="F9" s="21"/>
      <c r="G9" s="22"/>
      <c r="H9" s="21"/>
      <c r="I9" s="22"/>
      <c r="J9" s="17"/>
    </row>
    <row r="10" spans="1:10" x14ac:dyDescent="0.3">
      <c r="A10" s="17"/>
      <c r="B10" s="18"/>
      <c r="C10" s="17"/>
      <c r="D10" s="21"/>
      <c r="E10" s="22"/>
      <c r="F10" s="21"/>
      <c r="G10" s="22"/>
      <c r="H10" s="21"/>
      <c r="I10" s="22"/>
      <c r="J10" s="17"/>
    </row>
    <row r="11" spans="1:10" x14ac:dyDescent="0.3">
      <c r="A11" s="17"/>
      <c r="B11" s="18"/>
      <c r="C11" s="17"/>
      <c r="D11" s="19"/>
      <c r="E11" s="20"/>
      <c r="F11" s="19"/>
      <c r="G11" s="20"/>
      <c r="H11" s="19"/>
      <c r="I11" s="20"/>
      <c r="J11" s="17"/>
    </row>
    <row r="12" spans="1:10" x14ac:dyDescent="0.3">
      <c r="A12" s="17"/>
      <c r="B12" s="18"/>
      <c r="C12" s="17"/>
      <c r="D12" s="19"/>
      <c r="E12" s="20"/>
      <c r="F12" s="19"/>
      <c r="G12" s="20"/>
      <c r="H12" s="19"/>
      <c r="I12" s="20"/>
      <c r="J12" s="17"/>
    </row>
    <row r="13" spans="1:10" x14ac:dyDescent="0.3">
      <c r="A13" s="17"/>
      <c r="B13" s="18"/>
      <c r="C13" s="17"/>
      <c r="D13" s="19"/>
      <c r="E13" s="20"/>
      <c r="F13" s="19"/>
      <c r="G13" s="20"/>
      <c r="H13" s="19"/>
      <c r="I13" s="20"/>
      <c r="J13" s="17"/>
    </row>
    <row r="14" spans="1:10" ht="15" thickBot="1" x14ac:dyDescent="0.35">
      <c r="A14" s="23">
        <v>0</v>
      </c>
      <c r="B14" s="24">
        <v>44684</v>
      </c>
      <c r="C14" s="23" t="s">
        <v>3</v>
      </c>
      <c r="D14" s="19" t="s">
        <v>4</v>
      </c>
      <c r="E14" s="20"/>
      <c r="F14" s="19" t="s">
        <v>5</v>
      </c>
      <c r="G14" s="20"/>
      <c r="H14" s="19" t="s">
        <v>6</v>
      </c>
      <c r="I14" s="20"/>
      <c r="J14" s="23" t="s">
        <v>7</v>
      </c>
    </row>
    <row r="15" spans="1:10" ht="21.75" customHeight="1" thickBot="1" x14ac:dyDescent="0.35">
      <c r="A15" s="25" t="s">
        <v>8</v>
      </c>
      <c r="B15" s="25" t="s">
        <v>9</v>
      </c>
      <c r="C15" s="25" t="s">
        <v>10</v>
      </c>
      <c r="D15" s="26" t="s">
        <v>11</v>
      </c>
      <c r="E15" s="27"/>
      <c r="F15" s="26" t="s">
        <v>12</v>
      </c>
      <c r="G15" s="27"/>
      <c r="H15" s="26" t="s">
        <v>13</v>
      </c>
      <c r="I15" s="27"/>
      <c r="J15" s="25" t="s">
        <v>14</v>
      </c>
    </row>
    <row r="16" spans="1:10" ht="22.5" customHeight="1" thickBot="1" x14ac:dyDescent="0.35">
      <c r="A16" s="26" t="s">
        <v>15</v>
      </c>
      <c r="B16" s="28"/>
      <c r="C16" s="28"/>
      <c r="D16" s="28"/>
      <c r="E16" s="28"/>
      <c r="F16" s="28"/>
      <c r="G16" s="28"/>
      <c r="H16" s="28"/>
      <c r="I16" s="28"/>
      <c r="J16" s="27"/>
    </row>
    <row r="17" spans="1:10" ht="17.25" customHeight="1" x14ac:dyDescent="0.3">
      <c r="A17" s="29" t="s">
        <v>16</v>
      </c>
      <c r="B17" s="30"/>
      <c r="C17" s="31"/>
      <c r="D17" s="32" t="s">
        <v>17</v>
      </c>
      <c r="E17" s="33"/>
      <c r="F17" s="33" t="s">
        <v>18</v>
      </c>
      <c r="G17" s="33"/>
      <c r="H17" s="33" t="s">
        <v>18</v>
      </c>
      <c r="I17" s="33"/>
      <c r="J17" s="34"/>
    </row>
    <row r="18" spans="1:10" ht="17.25" customHeight="1" thickBot="1" x14ac:dyDescent="0.35">
      <c r="A18" s="29"/>
      <c r="B18" s="30"/>
      <c r="C18" s="31"/>
      <c r="D18" s="35" t="s">
        <v>19</v>
      </c>
      <c r="E18" s="36"/>
      <c r="F18" s="36" t="s">
        <v>20</v>
      </c>
      <c r="G18" s="36"/>
      <c r="H18" s="36" t="s">
        <v>20</v>
      </c>
      <c r="I18" s="36"/>
      <c r="J18" s="37"/>
    </row>
    <row r="19" spans="1:10" ht="22.5" customHeight="1" x14ac:dyDescent="0.3">
      <c r="A19" s="7" t="s">
        <v>21</v>
      </c>
      <c r="B19" s="8"/>
      <c r="C19" s="8"/>
      <c r="D19" s="8"/>
      <c r="E19" s="8"/>
      <c r="F19" s="8"/>
      <c r="G19" s="8"/>
      <c r="H19" s="8"/>
      <c r="I19" s="8"/>
      <c r="J19" s="9"/>
    </row>
    <row r="20" spans="1:10" ht="22.5" customHeight="1" x14ac:dyDescent="0.3">
      <c r="A20" s="38" t="str">
        <f>[1]Resumo!B3</f>
        <v>CONSÓRCIO MINAS PROJETOS</v>
      </c>
      <c r="B20" s="39"/>
      <c r="C20" s="39"/>
      <c r="D20" s="39"/>
      <c r="E20" s="39"/>
      <c r="F20" s="39"/>
      <c r="G20" s="39"/>
      <c r="H20" s="39"/>
      <c r="I20" s="39"/>
      <c r="J20" s="40"/>
    </row>
    <row r="21" spans="1:10" ht="22.5" customHeight="1" x14ac:dyDescent="0.3">
      <c r="A21" s="41" t="s">
        <v>22</v>
      </c>
      <c r="B21" s="42"/>
      <c r="C21" s="42"/>
      <c r="D21" s="42"/>
      <c r="E21" s="42"/>
      <c r="F21" s="42"/>
      <c r="G21" s="42"/>
      <c r="H21" s="42"/>
      <c r="I21" s="42"/>
      <c r="J21" s="43"/>
    </row>
    <row r="22" spans="1:10" ht="22.5" customHeight="1" x14ac:dyDescent="0.3">
      <c r="A22" s="41" t="s">
        <v>23</v>
      </c>
      <c r="B22" s="42"/>
      <c r="C22" s="42"/>
      <c r="D22" s="42"/>
      <c r="E22" s="42"/>
      <c r="F22" s="42"/>
      <c r="G22" s="42"/>
      <c r="H22" s="42"/>
      <c r="I22" s="42"/>
      <c r="J22" s="43"/>
    </row>
    <row r="23" spans="1:10" ht="22.5" customHeight="1" thickBot="1" x14ac:dyDescent="0.35">
      <c r="A23" s="44" t="s">
        <v>24</v>
      </c>
      <c r="B23" s="45"/>
      <c r="C23" s="45"/>
      <c r="D23" s="45"/>
      <c r="E23" s="45"/>
      <c r="F23" s="45"/>
      <c r="G23" s="45"/>
      <c r="H23" s="45"/>
      <c r="I23" s="45"/>
      <c r="J23" s="46"/>
    </row>
    <row r="24" spans="1:10" ht="26.25" customHeight="1" x14ac:dyDescent="0.3">
      <c r="A24" s="7" t="s">
        <v>25</v>
      </c>
      <c r="B24" s="8"/>
      <c r="C24" s="8"/>
      <c r="D24" s="8"/>
      <c r="E24" s="8"/>
      <c r="F24" s="8"/>
      <c r="G24" s="8"/>
      <c r="H24" s="8"/>
      <c r="I24" s="8"/>
      <c r="J24" s="9"/>
    </row>
    <row r="25" spans="1:10" x14ac:dyDescent="0.3">
      <c r="A25" s="47"/>
      <c r="B25" s="48"/>
      <c r="C25" s="48"/>
      <c r="D25" s="48"/>
      <c r="E25" s="48"/>
      <c r="F25" s="48"/>
      <c r="G25" s="48"/>
      <c r="H25" s="48"/>
      <c r="I25" s="48"/>
      <c r="J25" s="49"/>
    </row>
    <row r="26" spans="1:10" ht="15" customHeight="1" x14ac:dyDescent="0.3">
      <c r="A26" s="32" t="s">
        <v>26</v>
      </c>
      <c r="B26" s="33"/>
      <c r="C26" s="33"/>
      <c r="D26" s="33"/>
      <c r="E26" s="33"/>
      <c r="F26" s="33"/>
      <c r="G26" s="33"/>
      <c r="H26" s="33"/>
      <c r="I26" s="33"/>
      <c r="J26" s="50"/>
    </row>
    <row r="27" spans="1:10" x14ac:dyDescent="0.3">
      <c r="A27" s="32" t="s">
        <v>27</v>
      </c>
      <c r="B27" s="33"/>
      <c r="C27" s="33"/>
      <c r="D27" s="33"/>
      <c r="E27" s="33"/>
      <c r="F27" s="33"/>
      <c r="G27" s="33"/>
      <c r="H27" s="33"/>
      <c r="I27" s="33"/>
      <c r="J27" s="50"/>
    </row>
    <row r="28" spans="1:10" x14ac:dyDescent="0.3">
      <c r="A28" s="47"/>
      <c r="B28" s="48"/>
      <c r="C28" s="48"/>
      <c r="D28" s="48"/>
      <c r="E28" s="48"/>
      <c r="F28" s="48"/>
      <c r="G28" s="48"/>
      <c r="H28" s="48"/>
      <c r="I28" s="48"/>
      <c r="J28" s="49"/>
    </row>
    <row r="29" spans="1:10" x14ac:dyDescent="0.3">
      <c r="A29" s="47"/>
      <c r="B29" s="48"/>
      <c r="C29" s="48"/>
      <c r="D29" s="48"/>
      <c r="E29" s="48"/>
      <c r="F29" s="48"/>
      <c r="G29" s="48"/>
      <c r="H29" s="48"/>
      <c r="I29" s="48"/>
      <c r="J29" s="49"/>
    </row>
    <row r="30" spans="1:10" ht="15" thickBot="1" x14ac:dyDescent="0.35">
      <c r="A30" s="51"/>
      <c r="B30" s="52"/>
      <c r="C30" s="52"/>
      <c r="D30" s="52"/>
      <c r="E30" s="52"/>
      <c r="F30" s="52"/>
      <c r="G30" s="52"/>
      <c r="H30" s="52"/>
      <c r="I30" s="52"/>
      <c r="J30" s="53"/>
    </row>
    <row r="31" spans="1:10" x14ac:dyDescent="0.3">
      <c r="A31" s="7" t="s">
        <v>28</v>
      </c>
      <c r="B31" s="8"/>
      <c r="C31" s="8"/>
      <c r="D31" s="8"/>
      <c r="E31" s="8"/>
      <c r="F31" s="8"/>
      <c r="G31" s="8"/>
      <c r="H31" s="8"/>
      <c r="I31" s="8"/>
      <c r="J31" s="9"/>
    </row>
    <row r="32" spans="1:10" ht="36.75" customHeight="1" thickBot="1" x14ac:dyDescent="0.35">
      <c r="A32" s="54" t="s">
        <v>0</v>
      </c>
      <c r="B32" s="55"/>
      <c r="C32" s="55"/>
      <c r="D32" s="55"/>
      <c r="E32" s="55"/>
      <c r="F32" s="55"/>
      <c r="G32" s="55"/>
      <c r="H32" s="55"/>
      <c r="I32" s="55"/>
      <c r="J32" s="56"/>
    </row>
    <row r="33" spans="1:10" ht="23.25" customHeight="1" x14ac:dyDescent="0.3">
      <c r="A33" s="57"/>
      <c r="B33" s="58"/>
      <c r="C33" s="58"/>
      <c r="D33" s="58"/>
      <c r="E33" s="58"/>
      <c r="F33" s="58"/>
      <c r="G33" s="58"/>
      <c r="H33" s="58"/>
      <c r="I33" s="59"/>
      <c r="J33" s="60" t="s">
        <v>29</v>
      </c>
    </row>
    <row r="34" spans="1:10" ht="23.25" customHeight="1" thickBot="1" x14ac:dyDescent="0.35">
      <c r="A34" s="61"/>
      <c r="B34" s="62"/>
      <c r="C34" s="62"/>
      <c r="D34" s="62"/>
      <c r="E34" s="62"/>
      <c r="F34" s="62"/>
      <c r="G34" s="62"/>
      <c r="H34" s="62"/>
      <c r="I34" s="63"/>
      <c r="J34" s="64">
        <f>[1]Resumo!D4</f>
        <v>44684</v>
      </c>
    </row>
    <row r="36" spans="1:10" x14ac:dyDescent="0.3">
      <c r="A36" s="65"/>
      <c r="B36" s="65"/>
      <c r="C36" s="65"/>
      <c r="D36" s="65"/>
      <c r="E36" s="65"/>
      <c r="F36" s="65"/>
      <c r="G36" s="65"/>
      <c r="H36" s="65"/>
      <c r="I36" s="65"/>
      <c r="J36" s="65"/>
    </row>
    <row r="37" spans="1:10" x14ac:dyDescent="0.3">
      <c r="A37" s="66"/>
      <c r="B37" s="66"/>
      <c r="C37" s="66"/>
      <c r="D37" s="66"/>
      <c r="E37" s="66"/>
      <c r="F37" s="66"/>
      <c r="G37" s="66"/>
      <c r="H37" s="66"/>
      <c r="I37" s="66"/>
      <c r="J37" s="66"/>
    </row>
    <row r="38" spans="1:10" ht="20.25" customHeight="1" x14ac:dyDescent="0.3">
      <c r="A38" s="67"/>
      <c r="B38" s="67"/>
      <c r="C38" s="67"/>
      <c r="D38" s="67"/>
      <c r="E38" s="67"/>
      <c r="F38" s="67"/>
      <c r="G38" s="67"/>
      <c r="H38" s="67"/>
      <c r="I38" s="67"/>
      <c r="J38" s="67"/>
    </row>
    <row r="39" spans="1:10" x14ac:dyDescent="0.3">
      <c r="A39" s="67"/>
      <c r="B39" s="67"/>
      <c r="C39" s="67"/>
      <c r="D39" s="67"/>
      <c r="E39" s="67"/>
      <c r="F39" s="67"/>
      <c r="G39" s="67"/>
      <c r="H39" s="67"/>
      <c r="I39" s="67"/>
      <c r="J39" s="67"/>
    </row>
    <row r="40" spans="1:10" ht="18.75" customHeight="1" x14ac:dyDescent="0.3">
      <c r="A40" s="68" t="str">
        <f>[1]Resumo!$B$3</f>
        <v>CONSÓRCIO MINAS PROJETOS</v>
      </c>
      <c r="B40" s="68"/>
      <c r="C40" s="68"/>
      <c r="D40" s="68"/>
      <c r="E40" s="68"/>
      <c r="F40" s="68"/>
      <c r="G40" s="68"/>
      <c r="H40" s="68"/>
      <c r="I40" s="68"/>
      <c r="J40" s="68"/>
    </row>
    <row r="41" spans="1:10" ht="18.75" customHeight="1" x14ac:dyDescent="0.3">
      <c r="A41" s="67" t="e" cm="1">
        <f t="array" aca="1" ref="A41" ca="1">MID(CELL("filename",$A$6),SEARCH("[",CELL("filename",$A$6))+1,SEARCH("]",CELL("filename",$A$6))-SEARCH("[",CELL("filename",$A$6))-1)</f>
        <v>#VALUE!</v>
      </c>
      <c r="B41" s="67"/>
      <c r="C41" s="67"/>
      <c r="D41" s="67"/>
      <c r="E41" s="67"/>
      <c r="F41" s="67"/>
      <c r="G41" s="67"/>
      <c r="H41" s="67"/>
      <c r="I41" s="67"/>
      <c r="J41" s="67"/>
    </row>
    <row r="42" spans="1:10" ht="27" customHeight="1" x14ac:dyDescent="0.3">
      <c r="A42" s="1" t="str">
        <f>[1]Resumo!$B$2</f>
        <v>PREFEITURA MUNICIPAL DE SARZEDO - MG</v>
      </c>
      <c r="B42" s="1"/>
      <c r="C42" s="1"/>
      <c r="D42" s="1"/>
      <c r="E42" s="1"/>
      <c r="F42" s="1"/>
      <c r="G42" s="1"/>
      <c r="H42" s="1"/>
      <c r="I42" s="1"/>
      <c r="J42" s="1"/>
    </row>
    <row r="43" spans="1:10" ht="27" customHeight="1" x14ac:dyDescent="0.3">
      <c r="A43" s="2" t="s">
        <v>0</v>
      </c>
      <c r="B43" s="2"/>
      <c r="C43" s="2"/>
      <c r="D43" s="2"/>
      <c r="E43" s="2"/>
      <c r="F43" s="2"/>
      <c r="G43" s="2"/>
      <c r="H43" s="2"/>
      <c r="I43" s="2"/>
      <c r="J43" s="2"/>
    </row>
    <row r="44" spans="1:10" ht="15" customHeight="1" x14ac:dyDescent="0.3">
      <c r="A44" s="69"/>
      <c r="B44" s="69"/>
      <c r="C44" s="69"/>
      <c r="D44" s="69"/>
      <c r="E44" s="69"/>
      <c r="F44" s="69"/>
      <c r="G44" s="69"/>
      <c r="H44" s="69"/>
      <c r="I44" s="69"/>
      <c r="J44" s="69"/>
    </row>
    <row r="45" spans="1:10" ht="17.399999999999999" x14ac:dyDescent="0.3">
      <c r="A45" s="70" t="s">
        <v>30</v>
      </c>
      <c r="B45" s="70"/>
      <c r="C45" s="70"/>
      <c r="D45" s="70"/>
      <c r="E45" s="70"/>
      <c r="F45" s="70"/>
      <c r="G45" s="70"/>
      <c r="H45" s="70"/>
      <c r="I45" s="70"/>
      <c r="J45" s="70"/>
    </row>
    <row r="46" spans="1:10" ht="17.399999999999999" x14ac:dyDescent="0.3">
      <c r="A46" s="71"/>
      <c r="B46" s="71"/>
      <c r="C46" s="71"/>
      <c r="D46" s="71"/>
      <c r="E46" s="71"/>
      <c r="F46" s="71"/>
      <c r="G46" s="71"/>
      <c r="H46" s="71"/>
      <c r="I46" s="71"/>
      <c r="J46" s="71"/>
    </row>
    <row r="47" spans="1:10" x14ac:dyDescent="0.3">
      <c r="A47" s="72"/>
      <c r="B47" s="72"/>
      <c r="C47" s="72"/>
      <c r="D47" s="72"/>
      <c r="E47" s="72"/>
      <c r="F47" s="72"/>
      <c r="G47" s="72"/>
      <c r="H47" s="72"/>
      <c r="I47" s="72"/>
      <c r="J47" s="72"/>
    </row>
    <row r="48" spans="1:10" x14ac:dyDescent="0.3">
      <c r="A48" s="73" t="str">
        <f>$A$97</f>
        <v>1. APRESENTAÇÃO</v>
      </c>
      <c r="B48" s="74"/>
      <c r="C48" s="75"/>
      <c r="D48" s="75"/>
      <c r="E48" s="75"/>
      <c r="F48" s="75"/>
      <c r="G48" s="75"/>
      <c r="H48" s="75"/>
      <c r="I48" s="76">
        <v>4</v>
      </c>
      <c r="J48" s="74"/>
    </row>
    <row r="49" spans="1:10" x14ac:dyDescent="0.3">
      <c r="A49" s="74"/>
      <c r="B49" s="74" t="str">
        <f>$A$99</f>
        <v>1.1. EQUIPE TÉCNICA</v>
      </c>
      <c r="C49" s="74"/>
      <c r="D49" s="75"/>
      <c r="E49" s="75"/>
      <c r="F49" s="75"/>
      <c r="G49" s="75"/>
      <c r="H49" s="75"/>
      <c r="I49" s="76">
        <v>4</v>
      </c>
      <c r="J49" s="74"/>
    </row>
    <row r="50" spans="1:10" x14ac:dyDescent="0.3">
      <c r="A50" s="73" t="str">
        <f>$A$149</f>
        <v xml:space="preserve">2. LISTA DE ANEXOS
</v>
      </c>
      <c r="B50" s="74"/>
      <c r="C50" s="75"/>
      <c r="D50" s="75"/>
      <c r="E50" s="75"/>
      <c r="F50" s="75"/>
      <c r="G50" s="75"/>
      <c r="H50" s="75"/>
      <c r="I50" s="76">
        <v>5</v>
      </c>
      <c r="J50" s="74"/>
    </row>
    <row r="51" spans="1:10" x14ac:dyDescent="0.3">
      <c r="A51" s="73" t="str">
        <f>A178</f>
        <v xml:space="preserve">3. ESTRUTURA ORÇAMENTÁRIA
</v>
      </c>
      <c r="B51" s="74"/>
      <c r="C51" s="74"/>
      <c r="D51" s="75"/>
      <c r="E51" s="75"/>
      <c r="F51" s="75"/>
      <c r="G51" s="75"/>
      <c r="H51" s="75"/>
      <c r="I51" s="76">
        <v>6</v>
      </c>
      <c r="J51" s="74"/>
    </row>
    <row r="52" spans="1:10" x14ac:dyDescent="0.3">
      <c r="A52" s="74"/>
      <c r="B52" s="74" t="str">
        <f>$A$180</f>
        <v>3.1. BASES APLICADAS</v>
      </c>
      <c r="C52" s="74"/>
      <c r="D52" s="75"/>
      <c r="E52" s="74"/>
      <c r="F52" s="74"/>
      <c r="G52" s="74"/>
      <c r="H52" s="74"/>
      <c r="I52" s="76">
        <v>6</v>
      </c>
      <c r="J52" s="74"/>
    </row>
    <row r="53" spans="1:10" x14ac:dyDescent="0.3">
      <c r="A53" s="74"/>
      <c r="B53" s="74" t="str">
        <f>$A$186</f>
        <v>3.2. CONDIÇÕES TÉCNICAS</v>
      </c>
      <c r="C53" s="74"/>
      <c r="D53" s="74"/>
      <c r="E53" s="77"/>
      <c r="F53" s="77"/>
      <c r="G53" s="77"/>
      <c r="H53" s="77"/>
      <c r="I53" s="76">
        <v>6</v>
      </c>
      <c r="J53" s="74"/>
    </row>
    <row r="54" spans="1:10" x14ac:dyDescent="0.3">
      <c r="A54" s="74"/>
      <c r="B54" s="74" t="str">
        <f>$A$190</f>
        <v>3.3. PLANILHA RESUMO</v>
      </c>
      <c r="C54" s="74"/>
      <c r="D54" s="75"/>
      <c r="E54" s="77"/>
      <c r="F54" s="77"/>
      <c r="G54" s="77"/>
      <c r="H54" s="77"/>
      <c r="I54" s="76">
        <v>6</v>
      </c>
      <c r="J54" s="74"/>
    </row>
    <row r="55" spans="1:10" x14ac:dyDescent="0.3">
      <c r="A55" s="74"/>
      <c r="B55" s="74" t="str">
        <f>$A$194</f>
        <v>3.4. PLANILHA ORÇAMENTÁRIA</v>
      </c>
      <c r="C55" s="74"/>
      <c r="D55" s="74"/>
      <c r="E55" s="75"/>
      <c r="F55" s="75"/>
      <c r="G55" s="74"/>
      <c r="H55" s="74"/>
      <c r="I55" s="76">
        <v>6</v>
      </c>
      <c r="J55" s="74"/>
    </row>
    <row r="56" spans="1:10" x14ac:dyDescent="0.3">
      <c r="A56" s="74"/>
      <c r="B56" s="74" t="str">
        <f>$A$198</f>
        <v>3.5. PLANILHA DE CRONOGRAMA FÍSICO-FINANCEIRO</v>
      </c>
      <c r="C56" s="74"/>
      <c r="D56" s="74"/>
      <c r="E56" s="74"/>
      <c r="F56" s="78"/>
      <c r="G56" s="77"/>
      <c r="H56" s="77"/>
      <c r="I56" s="76">
        <v>6</v>
      </c>
      <c r="J56" s="74"/>
    </row>
    <row r="57" spans="1:10" x14ac:dyDescent="0.3">
      <c r="A57" s="74"/>
      <c r="B57" s="74" t="str">
        <f>$A$210</f>
        <v>3.6. BENEFÍCIOS E DESPESAS INDIRETAS (BDI)</v>
      </c>
      <c r="C57" s="74"/>
      <c r="D57" s="74"/>
      <c r="E57" s="74"/>
      <c r="F57" s="75"/>
      <c r="G57" s="77"/>
      <c r="H57" s="77"/>
      <c r="I57" s="76">
        <v>7</v>
      </c>
      <c r="J57" s="74"/>
    </row>
    <row r="58" spans="1:10" x14ac:dyDescent="0.3">
      <c r="A58" s="74"/>
      <c r="B58" s="74" t="str">
        <f>$A$214</f>
        <v>3.7. PLANILHA DE COMPOSIÇÃO DE PREÇOS</v>
      </c>
      <c r="C58" s="74"/>
      <c r="D58" s="74"/>
      <c r="E58" s="74"/>
      <c r="F58" s="75"/>
      <c r="G58" s="77"/>
      <c r="H58" s="77"/>
      <c r="I58" s="76">
        <v>7</v>
      </c>
      <c r="J58" s="74"/>
    </row>
    <row r="59" spans="1:10" x14ac:dyDescent="0.3">
      <c r="A59" s="74"/>
      <c r="B59" s="74" t="str">
        <f>$A$218</f>
        <v>3.8. MEMORIAL DE CÁLCULO</v>
      </c>
      <c r="C59" s="74"/>
      <c r="D59" s="74"/>
      <c r="E59" s="75"/>
      <c r="F59" s="75"/>
      <c r="G59" s="75"/>
      <c r="H59" s="75"/>
      <c r="I59" s="76">
        <v>7</v>
      </c>
      <c r="J59" s="74"/>
    </row>
    <row r="60" spans="1:10" x14ac:dyDescent="0.3">
      <c r="A60" s="73" t="s">
        <v>31</v>
      </c>
      <c r="B60" s="75"/>
      <c r="C60" s="75"/>
      <c r="D60" s="75"/>
      <c r="E60" s="75"/>
      <c r="F60" s="75"/>
      <c r="G60" s="75"/>
      <c r="H60" s="75"/>
      <c r="I60" s="76">
        <v>8</v>
      </c>
      <c r="J60" s="74"/>
    </row>
    <row r="61" spans="1:10" x14ac:dyDescent="0.3">
      <c r="A61" s="74"/>
      <c r="B61" s="74"/>
      <c r="C61" s="74"/>
      <c r="D61" s="74"/>
      <c r="E61" s="74"/>
      <c r="F61" s="74"/>
      <c r="G61" s="74"/>
      <c r="H61" s="74"/>
      <c r="I61" s="74"/>
      <c r="J61" s="74"/>
    </row>
    <row r="62" spans="1:10" x14ac:dyDescent="0.3">
      <c r="A62" s="74"/>
      <c r="B62" s="74"/>
      <c r="C62" s="74"/>
      <c r="D62" s="74"/>
      <c r="E62" s="74"/>
      <c r="F62" s="74"/>
      <c r="G62" s="74"/>
      <c r="H62" s="74"/>
      <c r="I62" s="74"/>
      <c r="J62" s="74"/>
    </row>
    <row r="63" spans="1:10" x14ac:dyDescent="0.3">
      <c r="A63" s="74"/>
      <c r="B63" s="74"/>
      <c r="C63" s="74"/>
      <c r="D63" s="74"/>
      <c r="E63" s="74"/>
      <c r="F63" s="74"/>
      <c r="G63" s="74"/>
      <c r="H63" s="74"/>
      <c r="I63" s="74"/>
      <c r="J63" s="74"/>
    </row>
    <row r="64" spans="1:10" x14ac:dyDescent="0.3">
      <c r="A64" s="74"/>
      <c r="B64" s="74"/>
      <c r="C64" s="74"/>
      <c r="D64" s="74"/>
      <c r="E64" s="74"/>
      <c r="F64" s="74"/>
      <c r="G64" s="74"/>
      <c r="H64" s="74"/>
      <c r="I64" s="74"/>
      <c r="J64" s="74"/>
    </row>
    <row r="65" spans="1:10" x14ac:dyDescent="0.3">
      <c r="A65" s="74"/>
      <c r="B65" s="74"/>
      <c r="C65" s="74"/>
      <c r="D65" s="74"/>
      <c r="E65" s="74"/>
      <c r="F65" s="74"/>
      <c r="G65" s="74"/>
      <c r="H65" s="74"/>
      <c r="I65" s="74"/>
      <c r="J65" s="74"/>
    </row>
    <row r="66" spans="1:10" x14ac:dyDescent="0.3">
      <c r="A66" s="74"/>
      <c r="B66" s="74"/>
      <c r="C66" s="74"/>
      <c r="D66" s="74"/>
      <c r="E66" s="74"/>
      <c r="F66" s="74"/>
      <c r="G66" s="74"/>
      <c r="H66" s="74"/>
      <c r="I66" s="74"/>
      <c r="J66" s="74"/>
    </row>
    <row r="67" spans="1:10" x14ac:dyDescent="0.3">
      <c r="A67" s="74"/>
      <c r="B67" s="74"/>
      <c r="C67" s="74"/>
      <c r="D67" s="74"/>
      <c r="E67" s="74"/>
      <c r="F67" s="74"/>
      <c r="G67" s="74"/>
      <c r="H67" s="74"/>
      <c r="I67" s="74"/>
      <c r="J67" s="74"/>
    </row>
    <row r="68" spans="1:10" x14ac:dyDescent="0.3">
      <c r="A68" s="74"/>
      <c r="B68" s="74"/>
      <c r="C68" s="74"/>
      <c r="D68" s="74"/>
      <c r="E68" s="74"/>
      <c r="F68" s="74"/>
      <c r="G68" s="74"/>
      <c r="H68" s="74"/>
      <c r="I68" s="74"/>
      <c r="J68" s="74"/>
    </row>
    <row r="69" spans="1:10" x14ac:dyDescent="0.3">
      <c r="A69" s="74"/>
      <c r="B69" s="74"/>
      <c r="C69" s="74"/>
      <c r="D69" s="74"/>
      <c r="E69" s="74"/>
      <c r="F69" s="74"/>
      <c r="G69" s="74"/>
      <c r="H69" s="74"/>
      <c r="I69" s="74"/>
      <c r="J69" s="74"/>
    </row>
    <row r="70" spans="1:10" x14ac:dyDescent="0.3">
      <c r="A70" s="74"/>
      <c r="B70" s="74"/>
      <c r="C70" s="74"/>
      <c r="D70" s="74"/>
      <c r="E70" s="74"/>
      <c r="F70" s="74"/>
      <c r="G70" s="74"/>
      <c r="H70" s="74"/>
      <c r="I70" s="74"/>
      <c r="J70" s="74"/>
    </row>
    <row r="71" spans="1:10" x14ac:dyDescent="0.3">
      <c r="A71" s="74"/>
      <c r="B71" s="74"/>
      <c r="C71" s="74"/>
      <c r="D71" s="74"/>
      <c r="E71" s="74"/>
      <c r="F71" s="74"/>
      <c r="G71" s="74"/>
      <c r="H71" s="74"/>
      <c r="I71" s="74"/>
      <c r="J71" s="74"/>
    </row>
    <row r="72" spans="1:10" x14ac:dyDescent="0.3">
      <c r="A72" s="74"/>
      <c r="B72" s="74"/>
      <c r="C72" s="74"/>
      <c r="D72" s="74"/>
      <c r="E72" s="74"/>
      <c r="F72" s="74"/>
      <c r="G72" s="74"/>
      <c r="H72" s="74"/>
      <c r="I72" s="74"/>
      <c r="J72" s="74"/>
    </row>
    <row r="73" spans="1:10" x14ac:dyDescent="0.3">
      <c r="A73" s="74"/>
      <c r="B73" s="74"/>
      <c r="C73" s="74"/>
      <c r="D73" s="74"/>
      <c r="E73" s="74"/>
      <c r="F73" s="74"/>
      <c r="G73" s="74"/>
      <c r="H73" s="74"/>
      <c r="I73" s="74"/>
      <c r="J73" s="74"/>
    </row>
    <row r="74" spans="1:10" x14ac:dyDescent="0.3">
      <c r="A74" s="74"/>
      <c r="B74" s="74"/>
      <c r="C74" s="74"/>
      <c r="D74" s="74"/>
      <c r="E74" s="74"/>
      <c r="F74" s="74"/>
      <c r="G74" s="74"/>
      <c r="H74" s="74"/>
      <c r="I74" s="74"/>
      <c r="J74" s="74"/>
    </row>
    <row r="75" spans="1:10" x14ac:dyDescent="0.3">
      <c r="A75" s="74"/>
      <c r="B75" s="74"/>
      <c r="C75" s="74"/>
      <c r="D75" s="74"/>
      <c r="E75" s="74"/>
      <c r="F75" s="74"/>
      <c r="G75" s="74"/>
      <c r="H75" s="74"/>
      <c r="I75" s="74"/>
      <c r="J75" s="74"/>
    </row>
    <row r="76" spans="1:10" x14ac:dyDescent="0.3">
      <c r="A76" s="74"/>
      <c r="B76" s="74"/>
      <c r="C76" s="74"/>
      <c r="D76" s="74"/>
      <c r="E76" s="74"/>
      <c r="F76" s="74"/>
      <c r="G76" s="74"/>
      <c r="H76" s="74"/>
      <c r="I76" s="74"/>
      <c r="J76" s="74"/>
    </row>
    <row r="77" spans="1:10" x14ac:dyDescent="0.3">
      <c r="A77" s="74"/>
      <c r="B77" s="74"/>
      <c r="C77" s="74"/>
      <c r="D77" s="74"/>
      <c r="E77" s="74"/>
      <c r="F77" s="74"/>
      <c r="G77" s="74"/>
      <c r="H77" s="74"/>
      <c r="I77" s="74"/>
      <c r="J77" s="74"/>
    </row>
    <row r="78" spans="1:10" x14ac:dyDescent="0.3">
      <c r="A78" s="74"/>
      <c r="B78" s="74"/>
      <c r="C78" s="74"/>
      <c r="D78" s="74"/>
      <c r="E78" s="74"/>
      <c r="F78" s="74"/>
      <c r="G78" s="74"/>
      <c r="H78" s="74"/>
      <c r="I78" s="74"/>
      <c r="J78" s="74"/>
    </row>
    <row r="79" spans="1:10" x14ac:dyDescent="0.3">
      <c r="A79" s="74"/>
      <c r="B79" s="74"/>
      <c r="C79" s="74"/>
      <c r="D79" s="74"/>
      <c r="E79" s="74"/>
      <c r="F79" s="74"/>
      <c r="G79" s="74"/>
      <c r="H79" s="74"/>
      <c r="I79" s="74"/>
      <c r="J79" s="74"/>
    </row>
    <row r="80" spans="1:10" x14ac:dyDescent="0.3">
      <c r="A80" s="74"/>
      <c r="B80" s="74"/>
      <c r="C80" s="74"/>
      <c r="D80" s="74"/>
      <c r="E80" s="74"/>
      <c r="F80" s="74"/>
      <c r="G80" s="74"/>
      <c r="H80" s="74"/>
      <c r="I80" s="74"/>
      <c r="J80" s="74"/>
    </row>
    <row r="81" spans="1:10" x14ac:dyDescent="0.3">
      <c r="A81" s="74"/>
      <c r="B81" s="74"/>
      <c r="C81" s="74"/>
      <c r="D81" s="74"/>
      <c r="E81" s="74"/>
      <c r="F81" s="74"/>
      <c r="G81" s="74"/>
      <c r="H81" s="74"/>
      <c r="I81" s="74"/>
      <c r="J81" s="74"/>
    </row>
    <row r="82" spans="1:10" ht="15.75" customHeight="1" x14ac:dyDescent="0.3">
      <c r="A82" s="74"/>
      <c r="B82" s="74"/>
      <c r="C82" s="74"/>
      <c r="D82" s="74"/>
      <c r="E82" s="74"/>
      <c r="F82" s="74"/>
      <c r="G82" s="74"/>
      <c r="H82" s="74"/>
      <c r="I82" s="74"/>
      <c r="J82" s="74"/>
    </row>
    <row r="83" spans="1:10" ht="15.75" customHeight="1" x14ac:dyDescent="0.3">
      <c r="A83" s="74"/>
      <c r="B83" s="74"/>
      <c r="C83" s="74"/>
      <c r="D83" s="74"/>
      <c r="E83" s="74"/>
      <c r="F83" s="74"/>
      <c r="G83" s="74"/>
      <c r="H83" s="74"/>
      <c r="I83" s="74"/>
      <c r="J83" s="74"/>
    </row>
    <row r="84" spans="1:10" ht="15.75" customHeight="1" x14ac:dyDescent="0.3">
      <c r="A84" s="74"/>
      <c r="B84" s="74"/>
      <c r="C84" s="74"/>
      <c r="D84" s="74"/>
      <c r="E84" s="74"/>
      <c r="F84" s="74"/>
      <c r="G84" s="74"/>
      <c r="H84" s="74"/>
      <c r="I84" s="74"/>
      <c r="J84" s="74"/>
    </row>
    <row r="85" spans="1:10" ht="15.75" customHeight="1" x14ac:dyDescent="0.3">
      <c r="A85" s="74"/>
      <c r="B85" s="74"/>
      <c r="C85" s="74"/>
      <c r="D85" s="74"/>
      <c r="E85" s="74"/>
      <c r="F85" s="74"/>
      <c r="G85" s="74"/>
      <c r="H85" s="74"/>
      <c r="I85" s="74"/>
      <c r="J85" s="74"/>
    </row>
    <row r="86" spans="1:10" x14ac:dyDescent="0.3">
      <c r="A86" s="74"/>
      <c r="B86" s="74"/>
      <c r="C86" s="74"/>
      <c r="D86" s="74"/>
      <c r="E86" s="74"/>
      <c r="F86" s="74"/>
      <c r="G86" s="74"/>
      <c r="H86" s="74"/>
      <c r="I86" s="74"/>
      <c r="J86" s="74"/>
    </row>
    <row r="87" spans="1:10" ht="15.75" customHeight="1" x14ac:dyDescent="0.3">
      <c r="A87" s="74"/>
      <c r="B87" s="74"/>
      <c r="C87" s="74"/>
      <c r="D87" s="74"/>
      <c r="E87" s="74"/>
      <c r="F87" s="74"/>
      <c r="G87" s="74"/>
      <c r="H87" s="74"/>
      <c r="I87" s="74"/>
      <c r="J87" s="74"/>
    </row>
    <row r="88" spans="1:10" x14ac:dyDescent="0.3">
      <c r="A88" s="74"/>
      <c r="B88" s="74"/>
      <c r="C88" s="74"/>
      <c r="D88" s="74"/>
      <c r="E88" s="74"/>
      <c r="F88" s="74"/>
      <c r="G88" s="74"/>
      <c r="H88" s="74"/>
      <c r="I88" s="74"/>
      <c r="J88" s="74"/>
    </row>
    <row r="89" spans="1:10" x14ac:dyDescent="0.3">
      <c r="A89" s="74"/>
      <c r="B89" s="74"/>
      <c r="C89" s="74"/>
      <c r="D89" s="74"/>
      <c r="E89" s="74"/>
      <c r="F89" s="74"/>
      <c r="G89" s="74"/>
      <c r="H89" s="74"/>
      <c r="I89" s="74"/>
      <c r="J89" s="74"/>
    </row>
    <row r="90" spans="1:10" x14ac:dyDescent="0.3">
      <c r="A90" s="74"/>
      <c r="B90" s="74"/>
      <c r="C90" s="74"/>
      <c r="D90" s="74"/>
      <c r="E90" s="74"/>
      <c r="F90" s="74"/>
      <c r="G90" s="74"/>
      <c r="H90" s="74"/>
      <c r="I90" s="74"/>
      <c r="J90" s="74"/>
    </row>
    <row r="91" spans="1:10" x14ac:dyDescent="0.3">
      <c r="A91" s="79"/>
      <c r="B91" s="79"/>
      <c r="C91" s="79"/>
      <c r="D91" s="79"/>
      <c r="E91" s="79"/>
      <c r="F91" s="79"/>
      <c r="G91" s="79"/>
      <c r="H91" s="79"/>
      <c r="I91" s="79"/>
      <c r="J91" s="79"/>
    </row>
    <row r="92" spans="1:10" ht="18.75" customHeight="1" x14ac:dyDescent="0.3">
      <c r="A92" s="68" t="str">
        <f>[1]Resumo!$B$3</f>
        <v>CONSÓRCIO MINAS PROJETOS</v>
      </c>
      <c r="B92" s="68"/>
      <c r="C92" s="68"/>
      <c r="D92" s="68"/>
      <c r="E92" s="68"/>
      <c r="F92" s="68"/>
      <c r="G92" s="68"/>
      <c r="H92" s="68"/>
      <c r="I92" s="68"/>
      <c r="J92" s="68"/>
    </row>
    <row r="93" spans="1:10" ht="18.75" customHeight="1" x14ac:dyDescent="0.3">
      <c r="A93" s="67" t="e" cm="1">
        <f t="array" aca="1" ref="A93" ca="1">MID(CELL("filename",$A$6),SEARCH("[",CELL("filename",$A$6))+1,SEARCH("]",CELL("filename",$A$6))-SEARCH("[",CELL("filename",$A$6))-1)</f>
        <v>#VALUE!</v>
      </c>
      <c r="B93" s="67"/>
      <c r="C93" s="67"/>
      <c r="D93" s="67"/>
      <c r="E93" s="67"/>
      <c r="F93" s="67"/>
      <c r="G93" s="67"/>
      <c r="H93" s="67"/>
      <c r="I93" s="67"/>
      <c r="J93" s="67"/>
    </row>
    <row r="94" spans="1:10" ht="27" customHeight="1" x14ac:dyDescent="0.3">
      <c r="A94" s="1" t="str">
        <f>[1]Resumo!$B$2</f>
        <v>PREFEITURA MUNICIPAL DE SARZEDO - MG</v>
      </c>
      <c r="B94" s="1"/>
      <c r="C94" s="1"/>
      <c r="D94" s="1"/>
      <c r="E94" s="1"/>
      <c r="F94" s="1"/>
      <c r="G94" s="1"/>
      <c r="H94" s="1"/>
      <c r="I94" s="1"/>
      <c r="J94" s="1"/>
    </row>
    <row r="95" spans="1:10" ht="27" customHeight="1" x14ac:dyDescent="0.3">
      <c r="A95" s="2" t="s">
        <v>0</v>
      </c>
      <c r="B95" s="2"/>
      <c r="C95" s="2"/>
      <c r="D95" s="2"/>
      <c r="E95" s="2"/>
      <c r="F95" s="2"/>
      <c r="G95" s="2"/>
      <c r="H95" s="2"/>
      <c r="I95" s="2"/>
      <c r="J95" s="2"/>
    </row>
    <row r="96" spans="1:10" ht="15" customHeight="1" x14ac:dyDescent="0.3">
      <c r="A96" s="80"/>
      <c r="B96" s="80"/>
      <c r="C96" s="80"/>
      <c r="D96" s="80"/>
      <c r="E96" s="80"/>
      <c r="F96" s="80"/>
      <c r="G96" s="80"/>
      <c r="H96" s="80"/>
      <c r="I96" s="80"/>
      <c r="J96" s="80"/>
    </row>
    <row r="97" spans="1:10" ht="15.75" customHeight="1" x14ac:dyDescent="0.3">
      <c r="A97" s="81" t="s">
        <v>32</v>
      </c>
      <c r="B97" s="81"/>
      <c r="C97" s="81"/>
      <c r="D97" s="81"/>
      <c r="E97" s="81"/>
      <c r="F97" s="81"/>
      <c r="G97" s="81"/>
      <c r="H97" s="81"/>
      <c r="I97" s="81"/>
      <c r="J97" s="81"/>
    </row>
    <row r="98" spans="1:10" x14ac:dyDescent="0.3">
      <c r="A98" s="74"/>
      <c r="B98" s="74"/>
      <c r="C98" s="74"/>
      <c r="D98" s="74"/>
      <c r="E98" s="74"/>
      <c r="F98" s="74"/>
      <c r="G98" s="74"/>
      <c r="H98" s="74"/>
      <c r="I98" s="74"/>
      <c r="J98" s="74"/>
    </row>
    <row r="99" spans="1:10" ht="16.2" x14ac:dyDescent="0.3">
      <c r="A99" s="82" t="s">
        <v>33</v>
      </c>
      <c r="B99" s="82"/>
      <c r="C99" s="82"/>
      <c r="D99" s="82"/>
      <c r="E99" s="82"/>
      <c r="F99" s="82"/>
      <c r="G99" s="82"/>
      <c r="H99" s="82"/>
      <c r="I99" s="82"/>
      <c r="J99" s="82"/>
    </row>
    <row r="100" spans="1:10" ht="16.2" x14ac:dyDescent="0.3">
      <c r="A100" s="83"/>
      <c r="B100" s="83"/>
      <c r="C100" s="83"/>
      <c r="D100" s="83"/>
      <c r="E100" s="83"/>
      <c r="F100" s="83"/>
      <c r="G100" s="83"/>
      <c r="H100" s="83"/>
      <c r="I100" s="83"/>
      <c r="J100" s="83"/>
    </row>
    <row r="101" spans="1:10" x14ac:dyDescent="0.3">
      <c r="A101" s="84" t="str">
        <f>"A "&amp;A40&amp;" apresenta a seguir a equipe técnica envolvida no presente trabalho:"</f>
        <v>A CONSÓRCIO MINAS PROJETOS apresenta a seguir a equipe técnica envolvida no presente trabalho:</v>
      </c>
      <c r="B101" s="84"/>
      <c r="C101" s="84"/>
      <c r="D101" s="84"/>
      <c r="E101" s="84"/>
      <c r="F101" s="84"/>
      <c r="G101" s="84"/>
      <c r="H101" s="84"/>
      <c r="I101" s="84"/>
      <c r="J101" s="84"/>
    </row>
    <row r="102" spans="1:10" x14ac:dyDescent="0.3">
      <c r="A102" s="84"/>
      <c r="B102" s="84"/>
      <c r="C102" s="84"/>
      <c r="D102" s="84"/>
      <c r="E102" s="84"/>
      <c r="F102" s="84"/>
      <c r="G102" s="84"/>
      <c r="H102" s="84"/>
      <c r="I102" s="84"/>
      <c r="J102" s="84"/>
    </row>
    <row r="103" spans="1:10" x14ac:dyDescent="0.3">
      <c r="A103" s="74"/>
      <c r="B103" s="74"/>
      <c r="C103" s="74"/>
      <c r="D103" s="74"/>
      <c r="E103" s="74"/>
      <c r="F103" s="74"/>
      <c r="G103" s="74"/>
      <c r="H103" s="74"/>
      <c r="I103" s="74"/>
      <c r="J103" s="74"/>
    </row>
    <row r="104" spans="1:10" ht="15.75" customHeight="1" thickBot="1" x14ac:dyDescent="0.35">
      <c r="A104" s="85" t="s">
        <v>34</v>
      </c>
      <c r="B104" s="85"/>
      <c r="C104" s="85"/>
      <c r="D104" s="85"/>
      <c r="E104" s="85"/>
      <c r="F104" s="85"/>
      <c r="G104" s="85"/>
      <c r="H104" s="85"/>
      <c r="I104" s="85"/>
      <c r="J104" s="85"/>
    </row>
    <row r="105" spans="1:10" ht="15.75" customHeight="1" x14ac:dyDescent="0.3">
      <c r="A105" s="86" t="s">
        <v>35</v>
      </c>
      <c r="B105" s="87"/>
      <c r="C105" s="88" t="s">
        <v>36</v>
      </c>
      <c r="D105" s="89"/>
      <c r="E105" s="89"/>
      <c r="F105" s="89"/>
      <c r="G105" s="89"/>
      <c r="H105" s="89"/>
      <c r="I105" s="89"/>
      <c r="J105" s="90"/>
    </row>
    <row r="106" spans="1:10" ht="15" customHeight="1" x14ac:dyDescent="0.3">
      <c r="A106" s="91"/>
      <c r="B106" s="92"/>
      <c r="C106" s="93"/>
      <c r="D106" s="94"/>
      <c r="E106" s="94"/>
      <c r="F106" s="94"/>
      <c r="G106" s="94"/>
      <c r="H106" s="94"/>
      <c r="I106" s="94"/>
      <c r="J106" s="95"/>
    </row>
    <row r="107" spans="1:10" ht="15" customHeight="1" x14ac:dyDescent="0.3">
      <c r="A107" s="91"/>
      <c r="B107" s="92"/>
      <c r="C107" s="93"/>
      <c r="D107" s="94"/>
      <c r="E107" s="94"/>
      <c r="F107" s="94"/>
      <c r="G107" s="94"/>
      <c r="H107" s="94"/>
      <c r="I107" s="94"/>
      <c r="J107" s="95"/>
    </row>
    <row r="108" spans="1:10" ht="15" customHeight="1" x14ac:dyDescent="0.3">
      <c r="A108" s="91"/>
      <c r="B108" s="92"/>
      <c r="C108" s="93"/>
      <c r="D108" s="94"/>
      <c r="E108" s="94"/>
      <c r="F108" s="94"/>
      <c r="G108" s="94"/>
      <c r="H108" s="94"/>
      <c r="I108" s="94"/>
      <c r="J108" s="95"/>
    </row>
    <row r="109" spans="1:10" ht="15" customHeight="1" x14ac:dyDescent="0.3">
      <c r="A109" s="91"/>
      <c r="B109" s="92"/>
      <c r="C109" s="93"/>
      <c r="D109" s="94"/>
      <c r="E109" s="94"/>
      <c r="F109" s="94"/>
      <c r="G109" s="94"/>
      <c r="H109" s="94"/>
      <c r="I109" s="94"/>
      <c r="J109" s="95"/>
    </row>
    <row r="110" spans="1:10" ht="15" customHeight="1" x14ac:dyDescent="0.3">
      <c r="A110" s="91"/>
      <c r="B110" s="92"/>
      <c r="C110" s="93"/>
      <c r="D110" s="94"/>
      <c r="E110" s="94"/>
      <c r="F110" s="94"/>
      <c r="G110" s="94"/>
      <c r="H110" s="94"/>
      <c r="I110" s="94"/>
      <c r="J110" s="95"/>
    </row>
    <row r="111" spans="1:10" ht="15" customHeight="1" x14ac:dyDescent="0.3">
      <c r="A111" s="91"/>
      <c r="B111" s="92"/>
      <c r="C111" s="93"/>
      <c r="D111" s="94"/>
      <c r="E111" s="94"/>
      <c r="F111" s="94"/>
      <c r="G111" s="94"/>
      <c r="H111" s="94"/>
      <c r="I111" s="94"/>
      <c r="J111" s="95"/>
    </row>
    <row r="112" spans="1:10" ht="15" customHeight="1" x14ac:dyDescent="0.3">
      <c r="A112" s="91"/>
      <c r="B112" s="92"/>
      <c r="C112" s="93"/>
      <c r="D112" s="94"/>
      <c r="E112" s="94"/>
      <c r="F112" s="94"/>
      <c r="G112" s="94"/>
      <c r="H112" s="94"/>
      <c r="I112" s="94"/>
      <c r="J112" s="95"/>
    </row>
    <row r="113" spans="1:10" ht="15.75" customHeight="1" thickBot="1" x14ac:dyDescent="0.35">
      <c r="A113" s="96"/>
      <c r="B113" s="97"/>
      <c r="C113" s="98"/>
      <c r="D113" s="99"/>
      <c r="E113" s="99"/>
      <c r="F113" s="99"/>
      <c r="G113" s="99"/>
      <c r="H113" s="99"/>
      <c r="I113" s="99"/>
      <c r="J113" s="100"/>
    </row>
    <row r="114" spans="1:10" x14ac:dyDescent="0.3">
      <c r="A114" s="74"/>
      <c r="B114" s="74"/>
      <c r="C114" s="74"/>
      <c r="D114" s="74"/>
      <c r="E114" s="74"/>
      <c r="F114" s="74"/>
      <c r="G114" s="74"/>
      <c r="H114" s="74"/>
      <c r="I114" s="74"/>
      <c r="J114" s="74"/>
    </row>
    <row r="115" spans="1:10" ht="15.75" customHeight="1" x14ac:dyDescent="0.3">
      <c r="A115" s="74"/>
      <c r="B115" s="74"/>
      <c r="C115" s="94"/>
      <c r="D115" s="94"/>
      <c r="E115" s="94"/>
      <c r="F115" s="94"/>
      <c r="G115" s="94"/>
      <c r="H115" s="94"/>
      <c r="I115" s="94"/>
      <c r="J115" s="94"/>
    </row>
    <row r="116" spans="1:10" ht="15.75" customHeight="1" x14ac:dyDescent="0.3">
      <c r="A116" s="74"/>
      <c r="B116" s="74"/>
      <c r="C116" s="94"/>
      <c r="D116" s="94"/>
      <c r="E116" s="94"/>
      <c r="F116" s="94"/>
      <c r="G116" s="94"/>
      <c r="H116" s="94"/>
      <c r="I116" s="94"/>
      <c r="J116" s="94"/>
    </row>
    <row r="117" spans="1:10" ht="15.75" customHeight="1" x14ac:dyDescent="0.3">
      <c r="A117" s="74"/>
      <c r="B117" s="74"/>
      <c r="C117" s="94"/>
      <c r="D117" s="94"/>
      <c r="E117" s="94"/>
      <c r="F117" s="94"/>
      <c r="G117" s="94"/>
      <c r="H117" s="94"/>
      <c r="I117" s="94"/>
      <c r="J117" s="94"/>
    </row>
    <row r="118" spans="1:10" x14ac:dyDescent="0.3">
      <c r="A118" s="74"/>
      <c r="B118" s="74"/>
      <c r="C118" s="74"/>
      <c r="D118" s="74"/>
      <c r="E118" s="74"/>
      <c r="F118" s="74"/>
      <c r="G118" s="74"/>
      <c r="H118" s="74"/>
      <c r="I118" s="74"/>
      <c r="J118" s="74"/>
    </row>
    <row r="119" spans="1:10" x14ac:dyDescent="0.3">
      <c r="A119" s="74"/>
      <c r="B119" s="74"/>
      <c r="C119" s="74"/>
      <c r="D119" s="74"/>
      <c r="E119" s="74"/>
      <c r="F119" s="74"/>
      <c r="G119" s="74"/>
      <c r="H119" s="74"/>
      <c r="I119" s="74"/>
      <c r="J119" s="74"/>
    </row>
    <row r="120" spans="1:10" x14ac:dyDescent="0.3">
      <c r="A120" s="74"/>
      <c r="B120" s="74"/>
      <c r="C120" s="74"/>
      <c r="D120" s="74"/>
      <c r="E120" s="74"/>
      <c r="F120" s="74"/>
      <c r="G120" s="74"/>
      <c r="H120" s="74"/>
      <c r="I120" s="74"/>
      <c r="J120" s="74"/>
    </row>
    <row r="121" spans="1:10" x14ac:dyDescent="0.3">
      <c r="A121" s="74"/>
      <c r="B121" s="74"/>
      <c r="C121" s="74"/>
      <c r="D121" s="74"/>
      <c r="E121" s="74"/>
      <c r="F121" s="74"/>
      <c r="G121" s="74"/>
      <c r="H121" s="74"/>
      <c r="I121" s="74"/>
      <c r="J121" s="74"/>
    </row>
    <row r="122" spans="1:10" x14ac:dyDescent="0.3">
      <c r="A122" s="74"/>
      <c r="B122" s="74"/>
      <c r="C122" s="74"/>
      <c r="D122" s="74"/>
      <c r="E122" s="74"/>
      <c r="F122" s="74"/>
      <c r="G122" s="74"/>
      <c r="H122" s="74"/>
      <c r="I122" s="74"/>
      <c r="J122" s="74"/>
    </row>
    <row r="123" spans="1:10" x14ac:dyDescent="0.3">
      <c r="A123" s="74"/>
      <c r="B123" s="74"/>
      <c r="C123" s="74"/>
      <c r="D123" s="74"/>
      <c r="E123" s="74"/>
      <c r="F123" s="74"/>
      <c r="G123" s="74"/>
      <c r="H123" s="74"/>
      <c r="I123" s="74"/>
      <c r="J123" s="74"/>
    </row>
    <row r="124" spans="1:10" x14ac:dyDescent="0.3">
      <c r="A124" s="74"/>
      <c r="B124" s="74"/>
      <c r="C124" s="74"/>
      <c r="D124" s="74"/>
      <c r="E124" s="74"/>
      <c r="F124" s="74"/>
      <c r="G124" s="74"/>
      <c r="H124" s="74"/>
      <c r="I124" s="74"/>
      <c r="J124" s="74"/>
    </row>
    <row r="125" spans="1:10" x14ac:dyDescent="0.3">
      <c r="A125" s="74"/>
      <c r="B125" s="74"/>
      <c r="C125" s="74"/>
      <c r="D125" s="74"/>
      <c r="E125" s="74"/>
      <c r="F125" s="74"/>
      <c r="G125" s="74"/>
      <c r="H125" s="74"/>
      <c r="I125" s="74"/>
      <c r="J125" s="74"/>
    </row>
    <row r="126" spans="1:10" x14ac:dyDescent="0.3">
      <c r="A126" s="74"/>
      <c r="B126" s="74"/>
      <c r="C126" s="74"/>
      <c r="D126" s="74"/>
      <c r="E126" s="74"/>
      <c r="F126" s="74"/>
      <c r="G126" s="74"/>
      <c r="H126" s="74"/>
      <c r="I126" s="74"/>
      <c r="J126" s="74"/>
    </row>
    <row r="127" spans="1:10" x14ac:dyDescent="0.3">
      <c r="A127" s="74"/>
      <c r="B127" s="74"/>
      <c r="C127" s="74"/>
      <c r="D127" s="74"/>
      <c r="E127" s="74"/>
      <c r="F127" s="74"/>
      <c r="G127" s="74"/>
      <c r="H127" s="74"/>
      <c r="I127" s="74"/>
      <c r="J127" s="74"/>
    </row>
    <row r="128" spans="1:10" x14ac:dyDescent="0.3">
      <c r="A128" s="74"/>
      <c r="B128" s="74"/>
      <c r="C128" s="74"/>
      <c r="D128" s="74"/>
      <c r="E128" s="74"/>
      <c r="F128" s="74"/>
      <c r="G128" s="74"/>
      <c r="H128" s="74"/>
      <c r="I128" s="74"/>
      <c r="J128" s="74"/>
    </row>
    <row r="129" spans="1:10" x14ac:dyDescent="0.3">
      <c r="A129" s="74"/>
      <c r="B129" s="74"/>
      <c r="C129" s="74"/>
      <c r="D129" s="74"/>
      <c r="E129" s="74"/>
      <c r="F129" s="74"/>
      <c r="G129" s="74"/>
      <c r="H129" s="74"/>
      <c r="I129" s="74"/>
      <c r="J129" s="74"/>
    </row>
    <row r="130" spans="1:10" x14ac:dyDescent="0.3">
      <c r="A130" s="74"/>
      <c r="B130" s="74"/>
      <c r="C130" s="74"/>
      <c r="D130" s="74"/>
      <c r="E130" s="74"/>
      <c r="F130" s="74"/>
      <c r="G130" s="74"/>
      <c r="H130" s="74"/>
      <c r="I130" s="74"/>
      <c r="J130" s="74"/>
    </row>
    <row r="131" spans="1:10" x14ac:dyDescent="0.3">
      <c r="A131" s="74"/>
      <c r="B131" s="74"/>
      <c r="C131" s="74"/>
      <c r="D131" s="74"/>
      <c r="E131" s="74"/>
      <c r="F131" s="74"/>
      <c r="G131" s="74"/>
      <c r="H131" s="74"/>
      <c r="I131" s="74"/>
      <c r="J131" s="74"/>
    </row>
    <row r="132" spans="1:10" x14ac:dyDescent="0.3">
      <c r="A132" s="74"/>
      <c r="B132" s="74"/>
      <c r="C132" s="74"/>
      <c r="D132" s="74"/>
      <c r="E132" s="74"/>
      <c r="F132" s="74"/>
      <c r="G132" s="74"/>
      <c r="H132" s="74"/>
      <c r="I132" s="74"/>
      <c r="J132" s="74"/>
    </row>
    <row r="133" spans="1:10" x14ac:dyDescent="0.3">
      <c r="A133" s="74"/>
      <c r="B133" s="74"/>
      <c r="C133" s="74"/>
      <c r="D133" s="74"/>
      <c r="E133" s="74"/>
      <c r="F133" s="74"/>
      <c r="G133" s="74"/>
      <c r="H133" s="74"/>
      <c r="I133" s="74"/>
      <c r="J133" s="74"/>
    </row>
    <row r="134" spans="1:10" ht="15.75" customHeight="1" x14ac:dyDescent="0.3">
      <c r="A134" s="74"/>
      <c r="B134" s="74"/>
      <c r="C134" s="74"/>
      <c r="D134" s="74"/>
      <c r="E134" s="74"/>
      <c r="F134" s="74"/>
      <c r="G134" s="74"/>
      <c r="H134" s="74"/>
      <c r="I134" s="74"/>
      <c r="J134" s="74"/>
    </row>
    <row r="135" spans="1:10" x14ac:dyDescent="0.3">
      <c r="A135" s="74"/>
      <c r="B135" s="74"/>
      <c r="C135" s="74"/>
      <c r="D135" s="74"/>
      <c r="E135" s="74"/>
      <c r="F135" s="74"/>
      <c r="G135" s="74"/>
      <c r="H135" s="74"/>
      <c r="I135" s="74"/>
      <c r="J135" s="74"/>
    </row>
    <row r="136" spans="1:10" ht="15.75" customHeight="1" x14ac:dyDescent="0.3">
      <c r="A136" s="74"/>
      <c r="B136" s="74"/>
      <c r="C136" s="74"/>
      <c r="D136" s="74"/>
      <c r="E136" s="74"/>
      <c r="F136" s="74"/>
      <c r="G136" s="74"/>
      <c r="H136" s="74"/>
      <c r="I136" s="74"/>
      <c r="J136" s="74"/>
    </row>
    <row r="137" spans="1:10" x14ac:dyDescent="0.3">
      <c r="A137" s="74"/>
      <c r="B137" s="74"/>
      <c r="C137" s="74"/>
      <c r="D137" s="74"/>
      <c r="E137" s="74"/>
      <c r="F137" s="74"/>
      <c r="G137" s="74"/>
      <c r="H137" s="74"/>
      <c r="I137" s="74"/>
      <c r="J137" s="74"/>
    </row>
    <row r="138" spans="1:10" x14ac:dyDescent="0.3">
      <c r="A138" s="74"/>
      <c r="B138" s="74"/>
      <c r="C138" s="74"/>
      <c r="D138" s="74"/>
      <c r="E138" s="74"/>
      <c r="F138" s="74"/>
      <c r="G138" s="74"/>
      <c r="H138" s="74"/>
      <c r="I138" s="74"/>
      <c r="J138" s="74"/>
    </row>
    <row r="139" spans="1:10" x14ac:dyDescent="0.3">
      <c r="A139" s="74"/>
      <c r="B139" s="74"/>
      <c r="C139" s="74"/>
      <c r="D139" s="74"/>
      <c r="E139" s="74"/>
      <c r="F139" s="74"/>
      <c r="G139" s="74"/>
      <c r="H139" s="74"/>
      <c r="I139" s="74"/>
      <c r="J139" s="74"/>
    </row>
    <row r="140" spans="1:10" x14ac:dyDescent="0.3">
      <c r="A140" s="74"/>
      <c r="B140" s="74"/>
      <c r="C140" s="74"/>
      <c r="D140" s="74"/>
      <c r="E140" s="74"/>
      <c r="F140" s="74"/>
      <c r="G140" s="74"/>
      <c r="H140" s="74"/>
      <c r="I140" s="74"/>
      <c r="J140" s="74"/>
    </row>
    <row r="141" spans="1:10" x14ac:dyDescent="0.3">
      <c r="A141" s="74"/>
      <c r="B141" s="74"/>
      <c r="C141" s="74"/>
      <c r="D141" s="74"/>
      <c r="E141" s="74"/>
      <c r="F141" s="74"/>
      <c r="G141" s="74"/>
      <c r="H141" s="74"/>
      <c r="I141" s="74"/>
      <c r="J141" s="74"/>
    </row>
    <row r="142" spans="1:10" x14ac:dyDescent="0.3">
      <c r="A142" s="74"/>
      <c r="B142" s="74"/>
      <c r="C142" s="74"/>
      <c r="D142" s="74"/>
      <c r="E142" s="74"/>
      <c r="F142" s="74"/>
      <c r="G142" s="74"/>
      <c r="H142" s="74"/>
      <c r="I142" s="74"/>
      <c r="J142" s="74"/>
    </row>
    <row r="143" spans="1:10" x14ac:dyDescent="0.3">
      <c r="A143" s="79"/>
      <c r="B143" s="79"/>
      <c r="C143" s="79"/>
      <c r="D143" s="79"/>
      <c r="E143" s="79"/>
      <c r="F143" s="79"/>
      <c r="G143" s="79"/>
      <c r="H143" s="79"/>
      <c r="I143" s="79"/>
      <c r="J143" s="79"/>
    </row>
    <row r="144" spans="1:10" ht="18.75" customHeight="1" x14ac:dyDescent="0.3">
      <c r="A144" s="68" t="str">
        <f>[1]Resumo!$B$3</f>
        <v>CONSÓRCIO MINAS PROJETOS</v>
      </c>
      <c r="B144" s="68"/>
      <c r="C144" s="68"/>
      <c r="D144" s="68"/>
      <c r="E144" s="68"/>
      <c r="F144" s="68"/>
      <c r="G144" s="68"/>
      <c r="H144" s="68"/>
      <c r="I144" s="68"/>
      <c r="J144" s="68"/>
    </row>
    <row r="145" spans="1:10" ht="18.75" customHeight="1" x14ac:dyDescent="0.3">
      <c r="A145" s="67" t="e" cm="1">
        <f t="array" aca="1" ref="A145" ca="1">MID(CELL("filename",$A$6),SEARCH("[",CELL("filename",$A$6))+1,SEARCH("]",CELL("filename",$A$6))-SEARCH("[",CELL("filename",$A$6))-1)</f>
        <v>#VALUE!</v>
      </c>
      <c r="B145" s="67"/>
      <c r="C145" s="67"/>
      <c r="D145" s="67"/>
      <c r="E145" s="67"/>
      <c r="F145" s="67"/>
      <c r="G145" s="67"/>
      <c r="H145" s="67"/>
      <c r="I145" s="67"/>
      <c r="J145" s="67"/>
    </row>
    <row r="146" spans="1:10" ht="27" customHeight="1" x14ac:dyDescent="0.3">
      <c r="A146" s="1" t="str">
        <f>[1]Resumo!$B$2</f>
        <v>PREFEITURA MUNICIPAL DE SARZEDO - MG</v>
      </c>
      <c r="B146" s="1"/>
      <c r="C146" s="1"/>
      <c r="D146" s="1"/>
      <c r="E146" s="1"/>
      <c r="F146" s="1"/>
      <c r="G146" s="1"/>
      <c r="H146" s="1"/>
      <c r="I146" s="1"/>
      <c r="J146" s="1"/>
    </row>
    <row r="147" spans="1:10" ht="27" customHeight="1" x14ac:dyDescent="0.3">
      <c r="A147" s="2" t="s">
        <v>0</v>
      </c>
      <c r="B147" s="2"/>
      <c r="C147" s="2"/>
      <c r="D147" s="2"/>
      <c r="E147" s="2"/>
      <c r="F147" s="2"/>
      <c r="G147" s="2"/>
      <c r="H147" s="2"/>
      <c r="I147" s="2"/>
      <c r="J147" s="2"/>
    </row>
    <row r="148" spans="1:10" ht="15" customHeight="1" x14ac:dyDescent="0.3">
      <c r="A148" s="69"/>
      <c r="B148" s="69"/>
      <c r="C148" s="69"/>
      <c r="D148" s="69"/>
      <c r="E148" s="69"/>
      <c r="F148" s="69"/>
      <c r="G148" s="69"/>
      <c r="H148" s="69"/>
      <c r="I148" s="69"/>
      <c r="J148" s="69"/>
    </row>
    <row r="149" spans="1:10" ht="15.75" customHeight="1" x14ac:dyDescent="0.3">
      <c r="A149" s="101" t="s">
        <v>37</v>
      </c>
      <c r="B149" s="101"/>
      <c r="C149" s="101"/>
      <c r="D149" s="101"/>
      <c r="E149" s="101"/>
      <c r="F149" s="101"/>
      <c r="G149" s="101"/>
      <c r="H149" s="101"/>
      <c r="I149" s="101"/>
      <c r="J149" s="101"/>
    </row>
    <row r="150" spans="1:10" x14ac:dyDescent="0.3">
      <c r="A150" s="72"/>
      <c r="B150" s="72"/>
      <c r="C150" s="72"/>
      <c r="D150" s="72"/>
      <c r="E150" s="72"/>
      <c r="F150" s="72"/>
      <c r="G150" s="72"/>
      <c r="H150" s="72"/>
      <c r="I150" s="72"/>
      <c r="J150" s="72"/>
    </row>
    <row r="151" spans="1:10" x14ac:dyDescent="0.3">
      <c r="A151" s="72"/>
      <c r="B151" s="72"/>
      <c r="C151" s="72"/>
      <c r="D151" s="72"/>
      <c r="E151" s="72"/>
      <c r="F151" s="72"/>
      <c r="G151" s="72"/>
      <c r="H151" s="72"/>
      <c r="I151" s="72"/>
      <c r="J151" s="72"/>
    </row>
    <row r="152" spans="1:10" ht="15" thickBot="1" x14ac:dyDescent="0.35">
      <c r="A152" s="102" t="s">
        <v>38</v>
      </c>
      <c r="B152" s="102"/>
      <c r="C152" s="102"/>
      <c r="D152" s="102"/>
      <c r="E152" s="102"/>
      <c r="F152" s="102"/>
      <c r="G152" s="102"/>
      <c r="H152" s="102"/>
      <c r="I152" s="102"/>
      <c r="J152" s="102"/>
    </row>
    <row r="153" spans="1:10" ht="32.25" customHeight="1" thickBot="1" x14ac:dyDescent="0.35">
      <c r="A153" s="103" t="s">
        <v>39</v>
      </c>
      <c r="B153" s="104"/>
      <c r="C153" s="104"/>
      <c r="D153" s="105"/>
      <c r="E153" s="106" t="s">
        <v>40</v>
      </c>
      <c r="F153" s="107"/>
      <c r="G153" s="107"/>
      <c r="H153" s="107"/>
      <c r="I153" s="107"/>
      <c r="J153" s="108"/>
    </row>
    <row r="154" spans="1:10" ht="38.25" customHeight="1" thickBot="1" x14ac:dyDescent="0.35">
      <c r="A154" s="109" t="s">
        <v>41</v>
      </c>
      <c r="B154" s="110"/>
      <c r="C154" s="110"/>
      <c r="D154" s="111"/>
      <c r="E154" s="110" t="str">
        <f>[1]Resumo!A1</f>
        <v>PLANILHA RESUMO - SERVIÇOS</v>
      </c>
      <c r="F154" s="110"/>
      <c r="G154" s="110"/>
      <c r="H154" s="110"/>
      <c r="I154" s="110"/>
      <c r="J154" s="111"/>
    </row>
    <row r="155" spans="1:10" ht="38.25" customHeight="1" thickBot="1" x14ac:dyDescent="0.35">
      <c r="A155" s="109" t="s">
        <v>42</v>
      </c>
      <c r="B155" s="110"/>
      <c r="C155" s="110"/>
      <c r="D155" s="111"/>
      <c r="E155" s="112" t="str">
        <f>[1]Orçamento!A2</f>
        <v>PLANILHA ORÇAMENTÁRIA - SERVIÇOS</v>
      </c>
      <c r="F155" s="110"/>
      <c r="G155" s="110"/>
      <c r="H155" s="110"/>
      <c r="I155" s="110"/>
      <c r="J155" s="111"/>
    </row>
    <row r="156" spans="1:10" ht="38.25" customHeight="1" thickBot="1" x14ac:dyDescent="0.35">
      <c r="A156" s="109" t="s">
        <v>43</v>
      </c>
      <c r="B156" s="110"/>
      <c r="C156" s="110"/>
      <c r="D156" s="111"/>
      <c r="E156" s="112" t="str">
        <f>'[1]Curva ABC'!A1</f>
        <v>PLANILHA DE CURVA ABC - SERVIÇOS</v>
      </c>
      <c r="F156" s="110"/>
      <c r="G156" s="110"/>
      <c r="H156" s="110"/>
      <c r="I156" s="110"/>
      <c r="J156" s="111"/>
    </row>
    <row r="157" spans="1:10" ht="38.25" customHeight="1" thickBot="1" x14ac:dyDescent="0.35">
      <c r="A157" s="109" t="s">
        <v>44</v>
      </c>
      <c r="B157" s="110"/>
      <c r="C157" s="110"/>
      <c r="D157" s="111"/>
      <c r="E157" s="112" t="str">
        <f>[1]Cronograma!A1</f>
        <v>CRONOGRAMA - FÍSICO-FINANCEIRO - SERVIÇOS</v>
      </c>
      <c r="F157" s="110"/>
      <c r="G157" s="110"/>
      <c r="H157" s="110"/>
      <c r="I157" s="110"/>
      <c r="J157" s="111"/>
    </row>
    <row r="158" spans="1:10" ht="38.25" customHeight="1" thickBot="1" x14ac:dyDescent="0.35">
      <c r="A158" s="109" t="s">
        <v>45</v>
      </c>
      <c r="B158" s="110"/>
      <c r="C158" s="110"/>
      <c r="D158" s="111"/>
      <c r="E158" s="112" t="str">
        <f>[1]BDI!A1</f>
        <v>BDI - SERVIÇOS</v>
      </c>
      <c r="F158" s="110"/>
      <c r="G158" s="110"/>
      <c r="H158" s="110"/>
      <c r="I158" s="110"/>
      <c r="J158" s="111"/>
    </row>
    <row r="159" spans="1:10" ht="38.25" customHeight="1" thickBot="1" x14ac:dyDescent="0.35">
      <c r="A159" s="109" t="s">
        <v>46</v>
      </c>
      <c r="B159" s="110"/>
      <c r="C159" s="110"/>
      <c r="D159" s="111"/>
      <c r="E159" s="110" t="str">
        <f>[1]Composições!A2</f>
        <v>PLANILHA DE COMPOSIÇÃO DE PREÇOS</v>
      </c>
      <c r="F159" s="110"/>
      <c r="G159" s="110"/>
      <c r="H159" s="110"/>
      <c r="I159" s="110"/>
      <c r="J159" s="111"/>
    </row>
    <row r="160" spans="1:10" ht="38.25" customHeight="1" thickBot="1" x14ac:dyDescent="0.35">
      <c r="A160" s="109" t="s">
        <v>47</v>
      </c>
      <c r="B160" s="110"/>
      <c r="C160" s="110"/>
      <c r="D160" s="111"/>
      <c r="E160" s="112" t="str">
        <f>[1]Cotação!A2</f>
        <v>PLANILHA DE COTAÇÃO DE PREÇOS</v>
      </c>
      <c r="F160" s="110"/>
      <c r="G160" s="110"/>
      <c r="H160" s="110"/>
      <c r="I160" s="110"/>
      <c r="J160" s="111"/>
    </row>
    <row r="161" spans="1:10" ht="38.25" customHeight="1" x14ac:dyDescent="0.3">
      <c r="A161" s="113"/>
      <c r="B161" s="113"/>
      <c r="C161" s="113"/>
      <c r="D161" s="113"/>
      <c r="E161" s="113"/>
      <c r="F161" s="113"/>
      <c r="G161" s="113"/>
      <c r="H161" s="113"/>
      <c r="I161" s="113"/>
      <c r="J161" s="113"/>
    </row>
    <row r="162" spans="1:10" ht="38.25" customHeight="1" x14ac:dyDescent="0.3">
      <c r="A162" s="113"/>
      <c r="B162" s="113"/>
      <c r="C162" s="113"/>
      <c r="D162" s="113"/>
      <c r="E162" s="113"/>
      <c r="F162" s="113"/>
      <c r="G162" s="113"/>
      <c r="H162" s="113"/>
      <c r="I162" s="113"/>
      <c r="J162" s="113"/>
    </row>
    <row r="163" spans="1:10" ht="38.25" customHeight="1" x14ac:dyDescent="0.3">
      <c r="A163" s="113"/>
      <c r="B163" s="113"/>
      <c r="C163" s="113"/>
      <c r="D163" s="113"/>
      <c r="E163" s="113"/>
      <c r="F163" s="113"/>
      <c r="G163" s="113"/>
      <c r="H163" s="113"/>
      <c r="I163" s="113"/>
      <c r="J163" s="113"/>
    </row>
    <row r="164" spans="1:10" ht="38.25" customHeight="1" x14ac:dyDescent="0.3">
      <c r="A164" s="113"/>
      <c r="B164" s="113"/>
      <c r="C164" s="113"/>
      <c r="D164" s="113"/>
      <c r="E164" s="113"/>
      <c r="F164" s="113"/>
      <c r="G164" s="113"/>
      <c r="H164" s="113"/>
      <c r="I164" s="113"/>
      <c r="J164" s="113"/>
    </row>
    <row r="165" spans="1:10" ht="38.25" customHeight="1" x14ac:dyDescent="0.3">
      <c r="A165" s="113"/>
      <c r="B165" s="113"/>
      <c r="C165" s="113"/>
      <c r="D165" s="113"/>
      <c r="E165" s="113"/>
      <c r="F165" s="113"/>
      <c r="G165" s="113"/>
      <c r="H165" s="113"/>
      <c r="I165" s="113"/>
      <c r="J165" s="113"/>
    </row>
    <row r="166" spans="1:10" ht="38.25" customHeight="1" x14ac:dyDescent="0.3">
      <c r="A166" s="113"/>
      <c r="B166" s="113"/>
      <c r="C166" s="113"/>
      <c r="D166" s="113"/>
      <c r="E166" s="113"/>
      <c r="F166" s="113"/>
      <c r="G166" s="113"/>
      <c r="H166" s="113"/>
      <c r="I166" s="113"/>
      <c r="J166" s="113"/>
    </row>
    <row r="167" spans="1:10" ht="38.25" customHeight="1" x14ac:dyDescent="0.3">
      <c r="A167" s="113"/>
      <c r="B167" s="113"/>
      <c r="C167" s="113"/>
      <c r="D167" s="113"/>
      <c r="E167" s="113"/>
      <c r="F167" s="113"/>
      <c r="G167" s="113"/>
      <c r="H167" s="113"/>
      <c r="I167" s="113"/>
      <c r="J167" s="113"/>
    </row>
    <row r="168" spans="1:10" ht="38.25" customHeight="1" x14ac:dyDescent="0.3">
      <c r="A168" s="113"/>
      <c r="B168" s="113"/>
      <c r="C168" s="113"/>
      <c r="D168" s="113"/>
      <c r="E168" s="113"/>
      <c r="F168" s="113"/>
      <c r="G168" s="113"/>
      <c r="H168" s="113"/>
      <c r="I168" s="113"/>
      <c r="J168" s="113"/>
    </row>
    <row r="169" spans="1:10" x14ac:dyDescent="0.3">
      <c r="A169" s="72"/>
      <c r="B169" s="72"/>
      <c r="C169" s="72"/>
      <c r="D169" s="72"/>
      <c r="E169" s="72"/>
      <c r="F169" s="72"/>
      <c r="G169" s="72"/>
      <c r="H169" s="72"/>
      <c r="I169" s="72"/>
      <c r="J169" s="72"/>
    </row>
    <row r="170" spans="1:10" x14ac:dyDescent="0.3">
      <c r="A170" s="72"/>
      <c r="B170" s="72"/>
      <c r="C170" s="72"/>
      <c r="D170" s="72"/>
      <c r="E170" s="72"/>
      <c r="F170" s="72"/>
      <c r="G170" s="72"/>
      <c r="H170" s="72"/>
      <c r="I170" s="72"/>
      <c r="J170" s="72"/>
    </row>
    <row r="171" spans="1:10" x14ac:dyDescent="0.3">
      <c r="A171" s="72"/>
      <c r="B171" s="72"/>
      <c r="C171" s="72"/>
      <c r="D171" s="72"/>
      <c r="E171" s="72"/>
      <c r="F171" s="72"/>
      <c r="G171" s="72"/>
      <c r="H171" s="72"/>
      <c r="I171" s="72"/>
      <c r="J171" s="72"/>
    </row>
    <row r="172" spans="1:10" x14ac:dyDescent="0.3">
      <c r="A172" s="114"/>
      <c r="B172" s="114"/>
      <c r="C172" s="114"/>
      <c r="D172" s="114"/>
      <c r="E172" s="114"/>
      <c r="F172" s="114"/>
      <c r="G172" s="114"/>
      <c r="H172" s="114"/>
      <c r="I172" s="114"/>
      <c r="J172" s="114"/>
    </row>
    <row r="173" spans="1:10" ht="18.75" customHeight="1" x14ac:dyDescent="0.3">
      <c r="A173" s="68" t="str">
        <f>[1]Resumo!$B$3</f>
        <v>CONSÓRCIO MINAS PROJETOS</v>
      </c>
      <c r="B173" s="68"/>
      <c r="C173" s="68"/>
      <c r="D173" s="68"/>
      <c r="E173" s="68"/>
      <c r="F173" s="68"/>
      <c r="G173" s="68"/>
      <c r="H173" s="68"/>
      <c r="I173" s="68"/>
      <c r="J173" s="68"/>
    </row>
    <row r="174" spans="1:10" ht="18.75" customHeight="1" x14ac:dyDescent="0.3">
      <c r="A174" s="67" t="e" cm="1">
        <f t="array" aca="1" ref="A174" ca="1">MID(CELL("filename",$A$6),SEARCH("[",CELL("filename",$A$6))+1,SEARCH("]",CELL("filename",$A$6))-SEARCH("[",CELL("filename",$A$6))-1)</f>
        <v>#VALUE!</v>
      </c>
      <c r="B174" s="67"/>
      <c r="C174" s="67"/>
      <c r="D174" s="67"/>
      <c r="E174" s="67"/>
      <c r="F174" s="67"/>
      <c r="G174" s="67"/>
      <c r="H174" s="67"/>
      <c r="I174" s="67"/>
      <c r="J174" s="67"/>
    </row>
    <row r="175" spans="1:10" ht="27" customHeight="1" x14ac:dyDescent="0.3">
      <c r="A175" s="1" t="str">
        <f>[1]Resumo!$B$2</f>
        <v>PREFEITURA MUNICIPAL DE SARZEDO - MG</v>
      </c>
      <c r="B175" s="1"/>
      <c r="C175" s="1"/>
      <c r="D175" s="1"/>
      <c r="E175" s="1"/>
      <c r="F175" s="1"/>
      <c r="G175" s="1"/>
      <c r="H175" s="1"/>
      <c r="I175" s="1"/>
      <c r="J175" s="1"/>
    </row>
    <row r="176" spans="1:10" ht="27" customHeight="1" x14ac:dyDescent="0.3">
      <c r="A176" s="2" t="s">
        <v>0</v>
      </c>
      <c r="B176" s="2"/>
      <c r="C176" s="2"/>
      <c r="D176" s="2"/>
      <c r="E176" s="2"/>
      <c r="F176" s="2"/>
      <c r="G176" s="2"/>
      <c r="H176" s="2"/>
      <c r="I176" s="2"/>
      <c r="J176" s="2"/>
    </row>
    <row r="177" spans="1:10" ht="15" customHeight="1" x14ac:dyDescent="0.3">
      <c r="A177" s="69"/>
      <c r="B177" s="69"/>
      <c r="C177" s="69"/>
      <c r="D177" s="69"/>
      <c r="E177" s="69"/>
      <c r="F177" s="69"/>
      <c r="G177" s="69"/>
      <c r="H177" s="69"/>
      <c r="I177" s="69"/>
      <c r="J177" s="69"/>
    </row>
    <row r="178" spans="1:10" ht="15.75" customHeight="1" x14ac:dyDescent="0.3">
      <c r="A178" s="101" t="s">
        <v>48</v>
      </c>
      <c r="B178" s="101"/>
      <c r="C178" s="101"/>
      <c r="D178" s="101"/>
      <c r="E178" s="101"/>
      <c r="F178" s="101"/>
      <c r="G178" s="101"/>
      <c r="H178" s="101"/>
      <c r="I178" s="101"/>
      <c r="J178" s="101"/>
    </row>
    <row r="179" spans="1:10" x14ac:dyDescent="0.3">
      <c r="A179" s="72"/>
      <c r="B179" s="72"/>
      <c r="C179" s="72"/>
      <c r="D179" s="72"/>
      <c r="E179" s="72"/>
      <c r="F179" s="72"/>
      <c r="G179" s="72"/>
      <c r="H179" s="72"/>
      <c r="I179" s="72"/>
      <c r="J179" s="72"/>
    </row>
    <row r="180" spans="1:10" ht="16.2" x14ac:dyDescent="0.3">
      <c r="A180" s="115" t="s">
        <v>49</v>
      </c>
      <c r="B180" s="115"/>
      <c r="C180" s="115"/>
      <c r="D180" s="115"/>
      <c r="E180" s="115"/>
      <c r="F180" s="115"/>
      <c r="G180" s="115"/>
      <c r="H180" s="115"/>
      <c r="I180" s="115"/>
      <c r="J180" s="115"/>
    </row>
    <row r="181" spans="1:10" x14ac:dyDescent="0.3">
      <c r="A181" s="72"/>
      <c r="B181" s="72"/>
      <c r="C181" s="72"/>
      <c r="D181" s="72"/>
      <c r="E181" s="72"/>
      <c r="F181" s="72"/>
      <c r="G181" s="72"/>
      <c r="H181" s="72"/>
      <c r="I181" s="72"/>
      <c r="J181" s="72"/>
    </row>
    <row r="182" spans="1:10" ht="15" customHeight="1" x14ac:dyDescent="0.3">
      <c r="A182" s="116" t="s">
        <v>50</v>
      </c>
      <c r="B182" s="84" t="str">
        <f>[1]Resumo!B5</f>
        <v>SINAPI 03/2022 - SETOP 01/2022 - SUDECAP 01/22 - SICRO 10/21</v>
      </c>
      <c r="C182" s="84"/>
      <c r="D182" s="84"/>
      <c r="E182" s="84"/>
      <c r="F182" s="84"/>
      <c r="G182" s="84"/>
      <c r="H182" s="84"/>
      <c r="I182" s="84"/>
      <c r="J182" s="84"/>
    </row>
    <row r="183" spans="1:10" x14ac:dyDescent="0.3">
      <c r="A183" s="116"/>
      <c r="B183" s="84"/>
      <c r="C183" s="84"/>
      <c r="D183" s="84"/>
      <c r="E183" s="84"/>
      <c r="F183" s="84"/>
      <c r="G183" s="84"/>
      <c r="H183" s="84"/>
      <c r="I183" s="84"/>
      <c r="J183" s="84"/>
    </row>
    <row r="184" spans="1:10" x14ac:dyDescent="0.3">
      <c r="A184" s="116"/>
      <c r="B184" s="84"/>
      <c r="C184" s="84"/>
      <c r="D184" s="84"/>
      <c r="E184" s="84"/>
      <c r="F184" s="84"/>
      <c r="G184" s="84"/>
      <c r="H184" s="84"/>
      <c r="I184" s="84"/>
      <c r="J184" s="84"/>
    </row>
    <row r="185" spans="1:10" x14ac:dyDescent="0.3">
      <c r="A185" s="116"/>
      <c r="B185" s="84"/>
      <c r="C185" s="84"/>
      <c r="D185" s="84"/>
      <c r="E185" s="84"/>
      <c r="F185" s="84"/>
      <c r="G185" s="84"/>
      <c r="H185" s="84"/>
      <c r="I185" s="84"/>
      <c r="J185" s="84"/>
    </row>
    <row r="186" spans="1:10" ht="15.75" customHeight="1" x14ac:dyDescent="0.3">
      <c r="A186" s="115" t="s">
        <v>51</v>
      </c>
      <c r="B186" s="115"/>
      <c r="C186" s="115"/>
      <c r="D186" s="115"/>
      <c r="E186" s="115"/>
      <c r="F186" s="115"/>
      <c r="G186" s="115"/>
      <c r="H186" s="115"/>
      <c r="I186" s="115"/>
      <c r="J186" s="115"/>
    </row>
    <row r="187" spans="1:10" ht="15" customHeight="1" x14ac:dyDescent="0.3">
      <c r="A187" s="72"/>
      <c r="B187" s="72"/>
      <c r="C187" s="72"/>
      <c r="D187" s="72"/>
      <c r="E187" s="72"/>
      <c r="F187" s="72"/>
      <c r="G187" s="72"/>
      <c r="H187" s="72"/>
      <c r="I187" s="72"/>
      <c r="J187" s="72"/>
    </row>
    <row r="188" spans="1:10" ht="110.25" customHeight="1" x14ac:dyDescent="0.3">
      <c r="A188" s="84" t="s">
        <v>52</v>
      </c>
      <c r="B188" s="84"/>
      <c r="C188" s="84"/>
      <c r="D188" s="84"/>
      <c r="E188" s="84"/>
      <c r="F188" s="84"/>
      <c r="G188" s="84"/>
      <c r="H188" s="84"/>
      <c r="I188" s="84"/>
      <c r="J188" s="84"/>
    </row>
    <row r="189" spans="1:10" ht="15.75" customHeight="1" x14ac:dyDescent="0.3">
      <c r="A189" s="72"/>
      <c r="B189" s="72"/>
      <c r="C189" s="72"/>
      <c r="D189" s="72"/>
      <c r="E189" s="72"/>
      <c r="F189" s="72"/>
      <c r="G189" s="72"/>
      <c r="H189" s="72"/>
      <c r="I189" s="72"/>
      <c r="J189" s="72"/>
    </row>
    <row r="190" spans="1:10" ht="15.75" customHeight="1" x14ac:dyDescent="0.3">
      <c r="A190" s="115" t="s">
        <v>53</v>
      </c>
      <c r="B190" s="115"/>
      <c r="C190" s="115"/>
      <c r="D190" s="115"/>
      <c r="E190" s="115"/>
      <c r="F190" s="115"/>
      <c r="G190" s="115"/>
      <c r="H190" s="115"/>
      <c r="I190" s="115"/>
      <c r="J190" s="115"/>
    </row>
    <row r="191" spans="1:10" ht="15.75" customHeight="1" x14ac:dyDescent="0.3">
      <c r="A191" s="72"/>
      <c r="B191" s="72"/>
      <c r="C191" s="72"/>
      <c r="D191" s="72"/>
      <c r="E191" s="72"/>
      <c r="F191" s="72"/>
      <c r="G191" s="72"/>
      <c r="H191" s="72"/>
      <c r="I191" s="72"/>
      <c r="J191" s="72"/>
    </row>
    <row r="192" spans="1:10" ht="94.5" customHeight="1" x14ac:dyDescent="0.3">
      <c r="A192" s="84" t="s">
        <v>54</v>
      </c>
      <c r="B192" s="84"/>
      <c r="C192" s="84"/>
      <c r="D192" s="84"/>
      <c r="E192" s="84"/>
      <c r="F192" s="84"/>
      <c r="G192" s="84"/>
      <c r="H192" s="84"/>
      <c r="I192" s="84"/>
      <c r="J192" s="84"/>
    </row>
    <row r="193" spans="1:10" x14ac:dyDescent="0.3">
      <c r="A193" s="72"/>
      <c r="B193" s="72"/>
      <c r="C193" s="72"/>
      <c r="D193" s="72"/>
      <c r="E193" s="72"/>
      <c r="F193" s="72"/>
      <c r="G193" s="72"/>
      <c r="H193" s="72"/>
      <c r="I193" s="72"/>
      <c r="J193" s="72"/>
    </row>
    <row r="194" spans="1:10" ht="16.2" x14ac:dyDescent="0.3">
      <c r="A194" s="115" t="s">
        <v>55</v>
      </c>
      <c r="B194" s="115"/>
      <c r="C194" s="115"/>
      <c r="D194" s="115"/>
      <c r="E194" s="115"/>
      <c r="F194" s="115"/>
      <c r="G194" s="115"/>
      <c r="H194" s="115"/>
      <c r="I194" s="115"/>
      <c r="J194" s="115"/>
    </row>
    <row r="195" spans="1:10" x14ac:dyDescent="0.3">
      <c r="A195" s="72"/>
      <c r="B195" s="72"/>
      <c r="C195" s="72"/>
      <c r="D195" s="72"/>
      <c r="E195" s="72"/>
      <c r="F195" s="72"/>
      <c r="G195" s="72"/>
      <c r="H195" s="72"/>
      <c r="I195" s="72"/>
      <c r="J195" s="72"/>
    </row>
    <row r="196" spans="1:10" ht="108" customHeight="1" x14ac:dyDescent="0.3">
      <c r="A196" s="84" t="s">
        <v>56</v>
      </c>
      <c r="B196" s="84"/>
      <c r="C196" s="84"/>
      <c r="D196" s="84"/>
      <c r="E196" s="84"/>
      <c r="F196" s="84"/>
      <c r="G196" s="84"/>
      <c r="H196" s="84"/>
      <c r="I196" s="84"/>
      <c r="J196" s="84"/>
    </row>
    <row r="197" spans="1:10" x14ac:dyDescent="0.3">
      <c r="A197" s="72"/>
      <c r="B197" s="72"/>
      <c r="C197" s="72"/>
      <c r="D197" s="72"/>
      <c r="E197" s="72"/>
      <c r="F197" s="72"/>
      <c r="G197" s="72"/>
      <c r="H197" s="72"/>
      <c r="I197" s="72"/>
      <c r="J197" s="72"/>
    </row>
    <row r="198" spans="1:10" ht="15.75" customHeight="1" x14ac:dyDescent="0.3">
      <c r="A198" s="115" t="s">
        <v>57</v>
      </c>
      <c r="B198" s="115"/>
      <c r="C198" s="115"/>
      <c r="D198" s="115"/>
      <c r="E198" s="115"/>
      <c r="F198" s="115"/>
      <c r="G198" s="115"/>
      <c r="H198" s="115"/>
      <c r="I198" s="115"/>
      <c r="J198" s="115"/>
    </row>
    <row r="199" spans="1:10" x14ac:dyDescent="0.3">
      <c r="A199" s="72"/>
      <c r="B199" s="72"/>
      <c r="C199" s="72"/>
      <c r="D199" s="72"/>
      <c r="E199" s="72"/>
      <c r="F199" s="72"/>
      <c r="G199" s="72"/>
      <c r="H199" s="72"/>
      <c r="I199" s="72"/>
      <c r="J199" s="72"/>
    </row>
    <row r="200" spans="1:10" ht="64.5" customHeight="1" x14ac:dyDescent="0.3">
      <c r="A200" s="84" t="s">
        <v>58</v>
      </c>
      <c r="B200" s="84"/>
      <c r="C200" s="84"/>
      <c r="D200" s="84"/>
      <c r="E200" s="84"/>
      <c r="F200" s="84"/>
      <c r="G200" s="84"/>
      <c r="H200" s="84"/>
      <c r="I200" s="84"/>
      <c r="J200" s="84"/>
    </row>
    <row r="201" spans="1:10" x14ac:dyDescent="0.3">
      <c r="A201" s="117"/>
      <c r="B201" s="117"/>
      <c r="C201" s="117"/>
      <c r="D201" s="117"/>
      <c r="E201" s="117"/>
      <c r="F201" s="117"/>
      <c r="G201" s="117"/>
      <c r="H201" s="117"/>
      <c r="I201" s="117"/>
      <c r="J201" s="117"/>
    </row>
    <row r="202" spans="1:10" x14ac:dyDescent="0.3">
      <c r="A202" s="114"/>
      <c r="B202" s="114"/>
      <c r="C202" s="114"/>
      <c r="D202" s="114"/>
      <c r="E202" s="114"/>
      <c r="F202" s="114"/>
      <c r="G202" s="114"/>
      <c r="H202" s="114"/>
      <c r="I202" s="114"/>
      <c r="J202" s="114"/>
    </row>
    <row r="203" spans="1:10" x14ac:dyDescent="0.3">
      <c r="A203" s="72"/>
      <c r="B203" s="72"/>
      <c r="C203" s="72"/>
      <c r="D203" s="72"/>
      <c r="E203" s="72"/>
      <c r="F203" s="72"/>
      <c r="G203" s="72"/>
      <c r="H203" s="72"/>
      <c r="I203" s="72"/>
      <c r="J203" s="72"/>
    </row>
    <row r="204" spans="1:10" x14ac:dyDescent="0.3">
      <c r="A204" s="72"/>
      <c r="B204" s="72"/>
      <c r="C204" s="72"/>
      <c r="D204" s="72"/>
      <c r="E204" s="72"/>
      <c r="F204" s="72"/>
      <c r="G204" s="72"/>
      <c r="H204" s="72"/>
      <c r="I204" s="72"/>
      <c r="J204" s="72"/>
    </row>
    <row r="205" spans="1:10" ht="18.75" customHeight="1" x14ac:dyDescent="0.3">
      <c r="A205" s="68" t="str">
        <f>[1]Resumo!$B$3</f>
        <v>CONSÓRCIO MINAS PROJETOS</v>
      </c>
      <c r="B205" s="68"/>
      <c r="C205" s="68"/>
      <c r="D205" s="68"/>
      <c r="E205" s="68"/>
      <c r="F205" s="68"/>
      <c r="G205" s="68"/>
      <c r="H205" s="68"/>
      <c r="I205" s="68"/>
      <c r="J205" s="68"/>
    </row>
    <row r="206" spans="1:10" ht="18.75" customHeight="1" x14ac:dyDescent="0.3">
      <c r="A206" s="67" t="e" cm="1">
        <f t="array" aca="1" ref="A206" ca="1">MID(CELL("filename",$A$6),SEARCH("[",CELL("filename",$A$6))+1,SEARCH("]",CELL("filename",$A$6))-SEARCH("[",CELL("filename",$A$6))-1)</f>
        <v>#VALUE!</v>
      </c>
      <c r="B206" s="67"/>
      <c r="C206" s="67"/>
      <c r="D206" s="67"/>
      <c r="E206" s="67"/>
      <c r="F206" s="67"/>
      <c r="G206" s="67"/>
      <c r="H206" s="67"/>
      <c r="I206" s="67"/>
      <c r="J206" s="67"/>
    </row>
    <row r="207" spans="1:10" ht="27" customHeight="1" x14ac:dyDescent="0.3">
      <c r="A207" s="1" t="str">
        <f>[1]Resumo!$B$2</f>
        <v>PREFEITURA MUNICIPAL DE SARZEDO - MG</v>
      </c>
      <c r="B207" s="1"/>
      <c r="C207" s="1"/>
      <c r="D207" s="1"/>
      <c r="E207" s="1"/>
      <c r="F207" s="1"/>
      <c r="G207" s="1"/>
      <c r="H207" s="1"/>
      <c r="I207" s="1"/>
      <c r="J207" s="1"/>
    </row>
    <row r="208" spans="1:10" ht="27" customHeight="1" x14ac:dyDescent="0.3">
      <c r="A208" s="2" t="s">
        <v>0</v>
      </c>
      <c r="B208" s="2"/>
      <c r="C208" s="2"/>
      <c r="D208" s="2"/>
      <c r="E208" s="2"/>
      <c r="F208" s="2"/>
      <c r="G208" s="2"/>
      <c r="H208" s="2"/>
      <c r="I208" s="2"/>
      <c r="J208" s="2"/>
    </row>
    <row r="209" spans="1:10" x14ac:dyDescent="0.3">
      <c r="A209" s="69"/>
      <c r="B209" s="69"/>
      <c r="C209" s="69"/>
      <c r="D209" s="69"/>
      <c r="E209" s="69"/>
      <c r="F209" s="69"/>
      <c r="G209" s="69"/>
      <c r="H209" s="69"/>
      <c r="I209" s="69"/>
      <c r="J209" s="69"/>
    </row>
    <row r="210" spans="1:10" ht="15.75" customHeight="1" x14ac:dyDescent="0.3">
      <c r="A210" s="115" t="s">
        <v>59</v>
      </c>
      <c r="B210" s="115"/>
      <c r="C210" s="115"/>
      <c r="D210" s="115"/>
      <c r="E210" s="115"/>
      <c r="F210" s="115"/>
      <c r="G210" s="115"/>
      <c r="H210" s="115"/>
      <c r="I210" s="115"/>
      <c r="J210" s="115"/>
    </row>
    <row r="211" spans="1:10" x14ac:dyDescent="0.3">
      <c r="A211" s="72"/>
      <c r="B211" s="72"/>
      <c r="C211" s="72"/>
      <c r="D211" s="72"/>
      <c r="E211" s="72"/>
      <c r="F211" s="72"/>
      <c r="G211" s="72"/>
      <c r="H211" s="72"/>
      <c r="I211" s="72"/>
      <c r="J211" s="72"/>
    </row>
    <row r="212" spans="1:10" ht="64.5" customHeight="1" x14ac:dyDescent="0.3">
      <c r="A212" s="84" t="s">
        <v>60</v>
      </c>
      <c r="B212" s="84"/>
      <c r="C212" s="84"/>
      <c r="D212" s="84"/>
      <c r="E212" s="84"/>
      <c r="F212" s="84"/>
      <c r="G212" s="84"/>
      <c r="H212" s="84"/>
      <c r="I212" s="84"/>
      <c r="J212" s="84"/>
    </row>
    <row r="213" spans="1:10" x14ac:dyDescent="0.3">
      <c r="A213" s="72"/>
      <c r="B213" s="72"/>
      <c r="C213" s="72"/>
      <c r="D213" s="72"/>
      <c r="E213" s="72"/>
      <c r="F213" s="72"/>
      <c r="G213" s="72"/>
      <c r="H213" s="72"/>
      <c r="I213" s="72"/>
      <c r="J213" s="72"/>
    </row>
    <row r="214" spans="1:10" ht="16.2" x14ac:dyDescent="0.3">
      <c r="A214" s="115" t="s">
        <v>61</v>
      </c>
      <c r="B214" s="115"/>
      <c r="C214" s="115"/>
      <c r="D214" s="115"/>
      <c r="E214" s="115"/>
      <c r="F214" s="115"/>
      <c r="G214" s="115"/>
      <c r="H214" s="115"/>
      <c r="I214" s="115"/>
      <c r="J214" s="115"/>
    </row>
    <row r="215" spans="1:10" x14ac:dyDescent="0.3">
      <c r="A215" s="72"/>
      <c r="B215" s="72"/>
      <c r="C215" s="72"/>
      <c r="D215" s="72"/>
      <c r="E215" s="72"/>
      <c r="F215" s="72"/>
      <c r="G215" s="72"/>
      <c r="H215" s="72"/>
      <c r="I215" s="72"/>
      <c r="J215" s="72"/>
    </row>
    <row r="216" spans="1:10" ht="77.25" customHeight="1" x14ac:dyDescent="0.3">
      <c r="A216" s="84" t="s">
        <v>62</v>
      </c>
      <c r="B216" s="84"/>
      <c r="C216" s="84"/>
      <c r="D216" s="84"/>
      <c r="E216" s="84"/>
      <c r="F216" s="84"/>
      <c r="G216" s="84"/>
      <c r="H216" s="84"/>
      <c r="I216" s="84"/>
      <c r="J216" s="84"/>
    </row>
    <row r="217" spans="1:10" x14ac:dyDescent="0.3">
      <c r="A217" s="72"/>
      <c r="B217" s="72"/>
      <c r="C217" s="72"/>
      <c r="D217" s="72"/>
      <c r="E217" s="72"/>
      <c r="F217" s="72"/>
      <c r="G217" s="72"/>
      <c r="H217" s="72"/>
      <c r="I217" s="72"/>
      <c r="J217" s="72"/>
    </row>
    <row r="218" spans="1:10" ht="16.2" x14ac:dyDescent="0.3">
      <c r="A218" s="115" t="s">
        <v>63</v>
      </c>
      <c r="B218" s="115"/>
      <c r="C218" s="115"/>
      <c r="D218" s="115"/>
      <c r="E218" s="115"/>
      <c r="F218" s="115"/>
      <c r="G218" s="115"/>
      <c r="H218" s="115"/>
      <c r="I218" s="115"/>
      <c r="J218" s="115"/>
    </row>
    <row r="219" spans="1:10" x14ac:dyDescent="0.3">
      <c r="A219" s="72"/>
      <c r="B219" s="72"/>
      <c r="C219" s="72"/>
      <c r="D219" s="72"/>
      <c r="E219" s="72"/>
      <c r="F219" s="72"/>
      <c r="G219" s="72"/>
      <c r="H219" s="72"/>
      <c r="I219" s="72"/>
      <c r="J219" s="72"/>
    </row>
    <row r="220" spans="1:10" ht="37.5" customHeight="1" x14ac:dyDescent="0.3">
      <c r="A220" s="84" t="s">
        <v>64</v>
      </c>
      <c r="B220" s="84"/>
      <c r="C220" s="84"/>
      <c r="D220" s="84"/>
      <c r="E220" s="84"/>
      <c r="F220" s="84"/>
      <c r="G220" s="84"/>
      <c r="H220" s="84"/>
      <c r="I220" s="84"/>
      <c r="J220" s="84"/>
    </row>
    <row r="221" spans="1:10" ht="15.75" customHeight="1" x14ac:dyDescent="0.3">
      <c r="A221" s="72"/>
      <c r="B221" s="72"/>
      <c r="C221" s="72"/>
      <c r="D221" s="72"/>
      <c r="E221" s="72"/>
      <c r="F221" s="72"/>
      <c r="G221" s="72"/>
      <c r="H221" s="72"/>
      <c r="I221" s="72"/>
      <c r="J221" s="72"/>
    </row>
    <row r="222" spans="1:10" ht="15" customHeight="1" x14ac:dyDescent="0.3">
      <c r="A222" s="72"/>
      <c r="B222" s="72"/>
      <c r="C222" s="72"/>
      <c r="D222" s="72"/>
      <c r="E222" s="72"/>
      <c r="F222" s="72"/>
      <c r="G222" s="72"/>
      <c r="H222" s="72"/>
      <c r="I222" s="72"/>
      <c r="J222" s="72"/>
    </row>
    <row r="223" spans="1:10" x14ac:dyDescent="0.3">
      <c r="A223" s="72"/>
      <c r="B223" s="72"/>
      <c r="C223" s="72"/>
      <c r="D223" s="72"/>
      <c r="E223" s="72"/>
      <c r="F223" s="72"/>
      <c r="G223" s="72"/>
      <c r="H223" s="72"/>
      <c r="I223" s="72"/>
      <c r="J223" s="72"/>
    </row>
    <row r="224" spans="1:10" ht="15.75" customHeight="1" x14ac:dyDescent="0.3">
      <c r="A224" s="72"/>
      <c r="B224" s="72"/>
      <c r="C224" s="72"/>
      <c r="D224" s="72"/>
      <c r="E224" s="72"/>
      <c r="F224" s="72"/>
      <c r="G224" s="72"/>
      <c r="H224" s="72"/>
      <c r="I224" s="72"/>
      <c r="J224" s="72"/>
    </row>
    <row r="225" spans="1:10" ht="15.75" customHeight="1" x14ac:dyDescent="0.3">
      <c r="A225" s="118" t="s">
        <v>65</v>
      </c>
      <c r="B225" s="118"/>
      <c r="C225" s="118"/>
      <c r="D225" s="118"/>
      <c r="E225" s="118"/>
      <c r="F225" s="118"/>
      <c r="G225" s="118"/>
      <c r="H225" s="118"/>
      <c r="I225" s="118"/>
      <c r="J225" s="118"/>
    </row>
    <row r="226" spans="1:10" ht="15" customHeight="1" x14ac:dyDescent="0.3">
      <c r="A226" s="118" t="s">
        <v>66</v>
      </c>
      <c r="B226" s="118"/>
      <c r="C226" s="118"/>
      <c r="D226" s="118"/>
      <c r="E226" s="118"/>
      <c r="F226" s="118"/>
      <c r="G226" s="118"/>
      <c r="H226" s="118"/>
      <c r="I226" s="118"/>
      <c r="J226" s="118"/>
    </row>
    <row r="227" spans="1:10" ht="15.75" customHeight="1" x14ac:dyDescent="0.3">
      <c r="A227" s="118" t="str">
        <f>IF(A226="JULIANA GONÇALVES OLIVEIRA","ENGENHEIRA CIVIL","ENGENHEIRO CIVIL")</f>
        <v>ENGENHEIRO CIVIL</v>
      </c>
      <c r="B227" s="118"/>
      <c r="C227" s="118"/>
      <c r="D227" s="118"/>
      <c r="E227" s="118"/>
      <c r="F227" s="118"/>
      <c r="G227" s="118"/>
      <c r="H227" s="118"/>
      <c r="I227" s="118"/>
      <c r="J227" s="118"/>
    </row>
    <row r="228" spans="1:10" ht="15.75" customHeight="1" x14ac:dyDescent="0.3">
      <c r="A228" s="118" t="str" cm="1">
        <f t="array" ref="A228">PROCURA_ART</f>
        <v>CREA MG: 249.818/D</v>
      </c>
      <c r="B228" s="118"/>
      <c r="C228" s="118"/>
      <c r="D228" s="118"/>
      <c r="E228" s="118"/>
      <c r="F228" s="118"/>
      <c r="G228" s="118"/>
      <c r="H228" s="118"/>
      <c r="I228" s="118"/>
      <c r="J228" s="118"/>
    </row>
    <row r="229" spans="1:10" ht="15.75" customHeight="1" x14ac:dyDescent="0.3">
      <c r="A229" s="72"/>
      <c r="B229" s="72"/>
      <c r="C229" s="72"/>
      <c r="D229" s="72"/>
      <c r="E229" s="72"/>
      <c r="F229" s="72"/>
      <c r="G229" s="72"/>
      <c r="H229" s="72"/>
      <c r="I229" s="72"/>
      <c r="J229" s="72"/>
    </row>
    <row r="230" spans="1:10" x14ac:dyDescent="0.3">
      <c r="A230" s="72"/>
      <c r="B230" s="72"/>
      <c r="C230" s="72"/>
      <c r="D230" s="72"/>
      <c r="E230" s="72"/>
      <c r="F230" s="72"/>
      <c r="G230" s="72"/>
      <c r="H230" s="72"/>
      <c r="I230" s="72"/>
      <c r="J230" s="72"/>
    </row>
    <row r="231" spans="1:10" x14ac:dyDescent="0.3">
      <c r="A231" s="72"/>
      <c r="B231" s="72"/>
      <c r="C231" s="72"/>
      <c r="D231" s="72"/>
      <c r="E231" s="72"/>
      <c r="F231" s="72"/>
      <c r="G231" s="72"/>
      <c r="H231" s="72"/>
      <c r="I231" s="72"/>
      <c r="J231" s="72"/>
    </row>
    <row r="232" spans="1:10" x14ac:dyDescent="0.3">
      <c r="A232" s="72"/>
      <c r="B232" s="72"/>
      <c r="C232" s="72"/>
      <c r="D232" s="72"/>
      <c r="E232" s="72"/>
      <c r="F232" s="72"/>
      <c r="G232" s="72"/>
      <c r="H232" s="72"/>
      <c r="I232" s="72"/>
      <c r="J232" s="72"/>
    </row>
    <row r="233" spans="1:10" x14ac:dyDescent="0.3">
      <c r="A233" s="72"/>
      <c r="B233" s="72"/>
      <c r="C233" s="72"/>
      <c r="D233" s="72"/>
      <c r="E233" s="72"/>
      <c r="F233" s="72"/>
      <c r="G233" s="72"/>
      <c r="H233" s="72"/>
      <c r="I233" s="72"/>
      <c r="J233" s="72"/>
    </row>
    <row r="234" spans="1:10" x14ac:dyDescent="0.3">
      <c r="A234" s="72"/>
      <c r="B234" s="72"/>
      <c r="C234" s="72"/>
      <c r="D234" s="72"/>
      <c r="E234" s="72"/>
      <c r="F234" s="72"/>
      <c r="G234" s="72"/>
      <c r="H234" s="72"/>
      <c r="I234" s="72"/>
      <c r="J234" s="72"/>
    </row>
    <row r="235" spans="1:10" x14ac:dyDescent="0.3">
      <c r="A235" s="72"/>
      <c r="B235" s="72"/>
      <c r="C235" s="72"/>
      <c r="D235" s="72"/>
      <c r="E235" s="72"/>
      <c r="F235" s="72"/>
      <c r="G235" s="72"/>
      <c r="H235" s="72"/>
      <c r="I235" s="72"/>
      <c r="J235" s="72"/>
    </row>
    <row r="236" spans="1:10" x14ac:dyDescent="0.3">
      <c r="A236" s="72"/>
      <c r="B236" s="72"/>
      <c r="C236" s="72"/>
      <c r="D236" s="72"/>
      <c r="E236" s="72"/>
      <c r="F236" s="72"/>
      <c r="G236" s="72"/>
      <c r="H236" s="72"/>
      <c r="I236" s="72"/>
      <c r="J236" s="72"/>
    </row>
    <row r="237" spans="1:10" x14ac:dyDescent="0.3">
      <c r="A237" s="72"/>
      <c r="B237" s="72"/>
      <c r="C237" s="72"/>
      <c r="D237" s="72"/>
      <c r="E237" s="72"/>
      <c r="F237" s="72"/>
      <c r="G237" s="72"/>
      <c r="H237" s="72"/>
      <c r="I237" s="72"/>
      <c r="J237" s="72"/>
    </row>
    <row r="238" spans="1:10" ht="15.75" customHeight="1" x14ac:dyDescent="0.3">
      <c r="A238" s="72"/>
      <c r="B238" s="72"/>
      <c r="C238" s="72"/>
      <c r="D238" s="72"/>
      <c r="E238" s="72"/>
      <c r="F238" s="72"/>
      <c r="G238" s="72"/>
      <c r="H238" s="72"/>
      <c r="I238" s="72"/>
      <c r="J238" s="72"/>
    </row>
    <row r="239" spans="1:10" x14ac:dyDescent="0.3">
      <c r="A239" s="72"/>
      <c r="B239" s="72"/>
      <c r="C239" s="72"/>
      <c r="D239" s="72"/>
      <c r="E239" s="72"/>
      <c r="F239" s="72"/>
      <c r="G239" s="72"/>
      <c r="H239" s="72"/>
      <c r="I239" s="72"/>
      <c r="J239" s="72"/>
    </row>
    <row r="240" spans="1:10" x14ac:dyDescent="0.3">
      <c r="A240" s="72"/>
      <c r="B240" s="72"/>
      <c r="C240" s="72"/>
      <c r="D240" s="72"/>
      <c r="E240" s="72"/>
      <c r="F240" s="72"/>
      <c r="G240" s="72"/>
      <c r="H240" s="72"/>
      <c r="I240" s="72"/>
      <c r="J240" s="72"/>
    </row>
    <row r="241" spans="1:10" x14ac:dyDescent="0.3">
      <c r="A241" s="72"/>
      <c r="B241" s="72"/>
      <c r="C241" s="72"/>
      <c r="D241" s="72"/>
      <c r="E241" s="72"/>
      <c r="F241" s="72"/>
      <c r="G241" s="72"/>
      <c r="H241" s="72"/>
      <c r="I241" s="72"/>
      <c r="J241" s="72"/>
    </row>
    <row r="242" spans="1:10" x14ac:dyDescent="0.3">
      <c r="A242" s="72"/>
      <c r="B242" s="72"/>
      <c r="C242" s="72"/>
      <c r="D242" s="72"/>
      <c r="E242" s="72"/>
      <c r="F242" s="72"/>
      <c r="G242" s="72"/>
      <c r="H242" s="72"/>
      <c r="I242" s="72"/>
      <c r="J242" s="72"/>
    </row>
    <row r="243" spans="1:10" x14ac:dyDescent="0.3">
      <c r="A243" s="72"/>
      <c r="B243" s="72"/>
      <c r="C243" s="72"/>
      <c r="D243" s="72"/>
      <c r="E243" s="72"/>
      <c r="F243" s="72"/>
      <c r="G243" s="72"/>
      <c r="H243" s="72"/>
      <c r="I243" s="72"/>
      <c r="J243" s="72"/>
    </row>
    <row r="244" spans="1:10" x14ac:dyDescent="0.3">
      <c r="A244" s="72"/>
      <c r="B244" s="72"/>
      <c r="C244" s="72"/>
      <c r="D244" s="72"/>
      <c r="E244" s="72"/>
      <c r="F244" s="72"/>
      <c r="G244" s="72"/>
      <c r="H244" s="72"/>
      <c r="I244" s="72"/>
      <c r="J244" s="72"/>
    </row>
    <row r="245" spans="1:10" x14ac:dyDescent="0.3">
      <c r="A245" s="114"/>
      <c r="B245" s="114"/>
      <c r="C245" s="114"/>
      <c r="D245" s="114"/>
      <c r="E245" s="114"/>
      <c r="F245" s="114"/>
      <c r="G245" s="114"/>
      <c r="H245" s="114"/>
      <c r="I245" s="114"/>
      <c r="J245" s="114"/>
    </row>
    <row r="246" spans="1:10" ht="18.75" customHeight="1" x14ac:dyDescent="0.3">
      <c r="A246" s="68" t="str">
        <f>[1]Resumo!$B$3</f>
        <v>CONSÓRCIO MINAS PROJETOS</v>
      </c>
      <c r="B246" s="68"/>
      <c r="C246" s="68"/>
      <c r="D246" s="68"/>
      <c r="E246" s="68"/>
      <c r="F246" s="68"/>
      <c r="G246" s="68"/>
      <c r="H246" s="68"/>
      <c r="I246" s="68"/>
      <c r="J246" s="68"/>
    </row>
    <row r="247" spans="1:10" ht="18.75" customHeight="1" x14ac:dyDescent="0.3">
      <c r="A247" s="67" t="e" cm="1">
        <f t="array" aca="1" ref="A247" ca="1">MID(CELL("filename",$A$6),SEARCH("[",CELL("filename",$A$6))+1,SEARCH("]",CELL("filename",$A$6))-SEARCH("[",CELL("filename",$A$6))-1)</f>
        <v>#VALUE!</v>
      </c>
      <c r="B247" s="67"/>
      <c r="C247" s="67"/>
      <c r="D247" s="67"/>
      <c r="E247" s="67"/>
      <c r="F247" s="67"/>
      <c r="G247" s="67"/>
      <c r="H247" s="67"/>
      <c r="I247" s="67"/>
      <c r="J247" s="67"/>
    </row>
  </sheetData>
  <mergeCells count="138">
    <mergeCell ref="A247:J247"/>
    <mergeCell ref="A220:J220"/>
    <mergeCell ref="A225:J225"/>
    <mergeCell ref="A226:J226"/>
    <mergeCell ref="A227:J227"/>
    <mergeCell ref="A228:J228"/>
    <mergeCell ref="A246:J246"/>
    <mergeCell ref="A208:J208"/>
    <mergeCell ref="A210:J210"/>
    <mergeCell ref="A212:J212"/>
    <mergeCell ref="A214:J214"/>
    <mergeCell ref="A216:J216"/>
    <mergeCell ref="A218:J218"/>
    <mergeCell ref="A196:J196"/>
    <mergeCell ref="A198:J198"/>
    <mergeCell ref="A200:J200"/>
    <mergeCell ref="A205:J205"/>
    <mergeCell ref="A206:J206"/>
    <mergeCell ref="A207:J207"/>
    <mergeCell ref="B182:J185"/>
    <mergeCell ref="A186:J186"/>
    <mergeCell ref="A188:J188"/>
    <mergeCell ref="A190:J190"/>
    <mergeCell ref="A192:J192"/>
    <mergeCell ref="A194:J194"/>
    <mergeCell ref="A173:J173"/>
    <mergeCell ref="A174:J174"/>
    <mergeCell ref="A175:J175"/>
    <mergeCell ref="A176:J176"/>
    <mergeCell ref="A178:J178"/>
    <mergeCell ref="A180:J180"/>
    <mergeCell ref="A166:D166"/>
    <mergeCell ref="E166:J166"/>
    <mergeCell ref="A167:D167"/>
    <mergeCell ref="E167:J167"/>
    <mergeCell ref="A168:D168"/>
    <mergeCell ref="E168:J168"/>
    <mergeCell ref="A163:D163"/>
    <mergeCell ref="E163:J163"/>
    <mergeCell ref="A164:D164"/>
    <mergeCell ref="E164:J164"/>
    <mergeCell ref="A165:D165"/>
    <mergeCell ref="E165:J165"/>
    <mergeCell ref="A160:D160"/>
    <mergeCell ref="E160:J160"/>
    <mergeCell ref="A161:D161"/>
    <mergeCell ref="E161:J161"/>
    <mergeCell ref="A162:D162"/>
    <mergeCell ref="E162:J162"/>
    <mergeCell ref="A157:D157"/>
    <mergeCell ref="E157:J157"/>
    <mergeCell ref="A158:D158"/>
    <mergeCell ref="E158:J158"/>
    <mergeCell ref="A159:D159"/>
    <mergeCell ref="E159:J159"/>
    <mergeCell ref="A154:D154"/>
    <mergeCell ref="E154:J154"/>
    <mergeCell ref="A155:D155"/>
    <mergeCell ref="E155:J155"/>
    <mergeCell ref="A156:D156"/>
    <mergeCell ref="E156:J156"/>
    <mergeCell ref="A145:J145"/>
    <mergeCell ref="A146:J146"/>
    <mergeCell ref="A147:J147"/>
    <mergeCell ref="A149:J149"/>
    <mergeCell ref="A152:J152"/>
    <mergeCell ref="A153:D153"/>
    <mergeCell ref="E153:J153"/>
    <mergeCell ref="A105:B113"/>
    <mergeCell ref="C105:J113"/>
    <mergeCell ref="C115:J115"/>
    <mergeCell ref="C116:J116"/>
    <mergeCell ref="C117:J117"/>
    <mergeCell ref="A144:J144"/>
    <mergeCell ref="A94:J94"/>
    <mergeCell ref="A95:J95"/>
    <mergeCell ref="A97:J97"/>
    <mergeCell ref="A99:J99"/>
    <mergeCell ref="A101:J102"/>
    <mergeCell ref="A104:J104"/>
    <mergeCell ref="A41:J41"/>
    <mergeCell ref="A42:J42"/>
    <mergeCell ref="A43:J43"/>
    <mergeCell ref="A45:J45"/>
    <mergeCell ref="A92:J92"/>
    <mergeCell ref="A93:J93"/>
    <mergeCell ref="A31:J31"/>
    <mergeCell ref="A32:J32"/>
    <mergeCell ref="A36:J36"/>
    <mergeCell ref="A38:J38"/>
    <mergeCell ref="A39:J39"/>
    <mergeCell ref="A40:J40"/>
    <mergeCell ref="A25:J25"/>
    <mergeCell ref="A26:J26"/>
    <mergeCell ref="A27:J27"/>
    <mergeCell ref="A28:J28"/>
    <mergeCell ref="A29:J29"/>
    <mergeCell ref="A30:J30"/>
    <mergeCell ref="A19:J19"/>
    <mergeCell ref="A20:J20"/>
    <mergeCell ref="A21:J21"/>
    <mergeCell ref="A22:J22"/>
    <mergeCell ref="A23:J23"/>
    <mergeCell ref="A24:J24"/>
    <mergeCell ref="A16:J16"/>
    <mergeCell ref="A17:C18"/>
    <mergeCell ref="D17:E17"/>
    <mergeCell ref="F17:G17"/>
    <mergeCell ref="H17:I17"/>
    <mergeCell ref="D18:E18"/>
    <mergeCell ref="F18:G18"/>
    <mergeCell ref="H18:I18"/>
    <mergeCell ref="D14:E14"/>
    <mergeCell ref="F14:G14"/>
    <mergeCell ref="H14:I14"/>
    <mergeCell ref="D15:E15"/>
    <mergeCell ref="F15:G15"/>
    <mergeCell ref="H15:I15"/>
    <mergeCell ref="D12:E12"/>
    <mergeCell ref="F12:G12"/>
    <mergeCell ref="H12:I12"/>
    <mergeCell ref="D13:E13"/>
    <mergeCell ref="F13:G13"/>
    <mergeCell ref="H13:I13"/>
    <mergeCell ref="D8:E8"/>
    <mergeCell ref="F8:G8"/>
    <mergeCell ref="H8:I8"/>
    <mergeCell ref="D11:E11"/>
    <mergeCell ref="F11:G11"/>
    <mergeCell ref="H11:I11"/>
    <mergeCell ref="A1:J1"/>
    <mergeCell ref="A2:J2"/>
    <mergeCell ref="A4:J4"/>
    <mergeCell ref="A5:J5"/>
    <mergeCell ref="A6:J6"/>
    <mergeCell ref="D7:E7"/>
    <mergeCell ref="F7:G7"/>
    <mergeCell ref="H7:I7"/>
  </mergeCells>
  <pageMargins left="0.511811024" right="0.511811024" top="0.78740157499999996" bottom="0.78740157499999996" header="0.31496062000000002" footer="0.31496062000000002"/>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Gustavo Bruno</dc:creator>
  <cp:lastModifiedBy>Gustavo Bruno</cp:lastModifiedBy>
  <dcterms:created xsi:type="dcterms:W3CDTF">2022-09-08T11:31:41Z</dcterms:created>
  <dcterms:modified xsi:type="dcterms:W3CDTF">2022-09-08T11:32:42Z</dcterms:modified>
</cp:coreProperties>
</file>