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Plan1" sheetId="36" r:id="rId1"/>
  </sheets>
  <definedNames>
    <definedName name="Matriz">#REF!</definedName>
  </definedNames>
  <calcPr calcId="152511"/>
  <fileRecoveryPr autoRecover="0"/>
</workbook>
</file>

<file path=xl/calcChain.xml><?xml version="1.0" encoding="utf-8"?>
<calcChain xmlns="http://schemas.openxmlformats.org/spreadsheetml/2006/main">
  <c r="H28" i="36" l="1"/>
  <c r="I28" i="36"/>
  <c r="J28" i="36"/>
  <c r="K28" i="36"/>
  <c r="L28" i="36"/>
  <c r="M28" i="36"/>
  <c r="N28" i="36"/>
  <c r="O28" i="36"/>
  <c r="P28" i="36"/>
  <c r="Q28" i="36"/>
  <c r="R28" i="36"/>
  <c r="H27" i="36"/>
  <c r="I27" i="36"/>
  <c r="J27" i="36"/>
  <c r="K27" i="36"/>
  <c r="L27" i="36"/>
  <c r="M27" i="36"/>
  <c r="N27" i="36"/>
  <c r="O27" i="36"/>
  <c r="P27" i="36"/>
  <c r="Q27" i="36"/>
  <c r="R27" i="36"/>
  <c r="G28" i="36"/>
  <c r="G27" i="36"/>
  <c r="R11" i="36"/>
  <c r="Q11" i="36"/>
  <c r="P11" i="36"/>
  <c r="O11" i="36"/>
  <c r="N11" i="36"/>
  <c r="M11" i="36"/>
  <c r="L11" i="36"/>
  <c r="K11" i="36"/>
  <c r="J11" i="36"/>
  <c r="I11" i="36"/>
  <c r="H11" i="36"/>
  <c r="G11" i="36"/>
  <c r="R12" i="36"/>
  <c r="Q12" i="36"/>
  <c r="P12" i="36"/>
  <c r="O12" i="36"/>
  <c r="N12" i="36"/>
  <c r="M12" i="36"/>
  <c r="L12" i="36"/>
  <c r="K12" i="36"/>
  <c r="J12" i="36"/>
  <c r="I12" i="36"/>
  <c r="H12" i="36"/>
  <c r="G12" i="36"/>
  <c r="F11" i="36"/>
  <c r="R26" i="36" l="1"/>
  <c r="Q26" i="36"/>
  <c r="P26" i="36"/>
  <c r="O26" i="36"/>
  <c r="N26" i="36"/>
  <c r="M26" i="36"/>
  <c r="L26" i="36"/>
  <c r="K26" i="36"/>
  <c r="J26" i="36"/>
  <c r="I26" i="36"/>
  <c r="H26" i="36"/>
  <c r="G26" i="36"/>
  <c r="F25" i="36"/>
  <c r="N25" i="36" l="1"/>
  <c r="H25" i="36"/>
  <c r="M25" i="36"/>
  <c r="G25" i="36"/>
  <c r="R25" i="36"/>
  <c r="L25" i="36"/>
  <c r="Q25" i="36"/>
  <c r="K25" i="36"/>
  <c r="P25" i="36"/>
  <c r="J25" i="36"/>
  <c r="O25" i="36"/>
  <c r="I25" i="36"/>
  <c r="R10" i="36"/>
  <c r="Q10" i="36"/>
  <c r="P10" i="36"/>
  <c r="O10" i="36"/>
  <c r="N10" i="36"/>
  <c r="M10" i="36"/>
  <c r="L10" i="36"/>
  <c r="K10" i="36"/>
  <c r="J10" i="36"/>
  <c r="I10" i="36"/>
  <c r="H10" i="36"/>
  <c r="G10" i="36"/>
  <c r="R24" i="36"/>
  <c r="Q24" i="36"/>
  <c r="P24" i="36"/>
  <c r="O24" i="36"/>
  <c r="N24" i="36"/>
  <c r="M24" i="36"/>
  <c r="L24" i="36"/>
  <c r="K24" i="36"/>
  <c r="J24" i="36"/>
  <c r="I24" i="36"/>
  <c r="H24" i="36"/>
  <c r="R22" i="36"/>
  <c r="Q22" i="36"/>
  <c r="P22" i="36"/>
  <c r="O22" i="36"/>
  <c r="N22" i="36"/>
  <c r="M22" i="36"/>
  <c r="L22" i="36"/>
  <c r="K22" i="36"/>
  <c r="J22" i="36"/>
  <c r="I22" i="36"/>
  <c r="H22" i="36"/>
  <c r="R20" i="36"/>
  <c r="Q20" i="36"/>
  <c r="P20" i="36"/>
  <c r="O20" i="36"/>
  <c r="N20" i="36"/>
  <c r="M20" i="36"/>
  <c r="L20" i="36"/>
  <c r="K20" i="36"/>
  <c r="J20" i="36"/>
  <c r="I20" i="36"/>
  <c r="H20" i="36"/>
  <c r="G24" i="36"/>
  <c r="G22" i="36"/>
  <c r="G20" i="36"/>
  <c r="R18" i="36"/>
  <c r="Q18" i="36"/>
  <c r="P18" i="36"/>
  <c r="O18" i="36"/>
  <c r="N18" i="36"/>
  <c r="M18" i="36"/>
  <c r="L18" i="36"/>
  <c r="K18" i="36"/>
  <c r="J18" i="36"/>
  <c r="I18" i="36"/>
  <c r="H18" i="36"/>
  <c r="G18" i="36"/>
  <c r="R16" i="36"/>
  <c r="Q16" i="36"/>
  <c r="P16" i="36"/>
  <c r="O16" i="36"/>
  <c r="N16" i="36"/>
  <c r="M16" i="36"/>
  <c r="L16" i="36"/>
  <c r="K16" i="36"/>
  <c r="J16" i="36"/>
  <c r="XFD16" i="36"/>
  <c r="I16" i="36"/>
  <c r="H16" i="36"/>
  <c r="G16" i="36"/>
  <c r="R14" i="36"/>
  <c r="Q14" i="36"/>
  <c r="P14" i="36"/>
  <c r="O14" i="36"/>
  <c r="N14" i="36"/>
  <c r="M14" i="36"/>
  <c r="L14" i="36"/>
  <c r="K14" i="36"/>
  <c r="J14" i="36"/>
  <c r="I14" i="36"/>
  <c r="H14" i="36"/>
  <c r="G14" i="36"/>
  <c r="F9" i="36" l="1"/>
  <c r="F17" i="36"/>
  <c r="Q9" i="36" l="1"/>
  <c r="O9" i="36"/>
  <c r="H9" i="36"/>
  <c r="I9" i="36"/>
  <c r="J9" i="36"/>
  <c r="N9" i="36"/>
  <c r="M9" i="36"/>
  <c r="G9" i="36"/>
  <c r="R9" i="36"/>
  <c r="K9" i="36"/>
  <c r="L9" i="36"/>
  <c r="P9" i="36"/>
  <c r="R17" i="36"/>
  <c r="L17" i="36"/>
  <c r="G17" i="36"/>
  <c r="Q17" i="36"/>
  <c r="K17" i="36"/>
  <c r="M17" i="36"/>
  <c r="P17" i="36"/>
  <c r="J17" i="36"/>
  <c r="H17" i="36"/>
  <c r="O17" i="36"/>
  <c r="I17" i="36"/>
  <c r="N17" i="36"/>
  <c r="XFD17" i="36"/>
  <c r="F19" i="36"/>
  <c r="F21" i="36"/>
  <c r="F23" i="36"/>
  <c r="F13" i="36"/>
  <c r="F15" i="36"/>
  <c r="F27" i="36" l="1"/>
  <c r="Q23" i="36"/>
  <c r="K23" i="36"/>
  <c r="P23" i="36"/>
  <c r="J23" i="36"/>
  <c r="G23" i="36"/>
  <c r="O23" i="36"/>
  <c r="I23" i="36"/>
  <c r="N23" i="36"/>
  <c r="H23" i="36"/>
  <c r="L23" i="36"/>
  <c r="M23" i="36"/>
  <c r="R23" i="36"/>
  <c r="O21" i="36"/>
  <c r="I21" i="36"/>
  <c r="P21" i="36"/>
  <c r="N21" i="36"/>
  <c r="H21" i="36"/>
  <c r="M21" i="36"/>
  <c r="R21" i="36"/>
  <c r="L21" i="36"/>
  <c r="G21" i="36"/>
  <c r="Q21" i="36"/>
  <c r="K21" i="36"/>
  <c r="J21" i="36"/>
  <c r="M19" i="36"/>
  <c r="H19" i="36"/>
  <c r="R19" i="36"/>
  <c r="L19" i="36"/>
  <c r="Q19" i="36"/>
  <c r="K19" i="36"/>
  <c r="G19" i="36"/>
  <c r="P19" i="36"/>
  <c r="J19" i="36"/>
  <c r="N19" i="36"/>
  <c r="O19" i="36"/>
  <c r="I19" i="36"/>
  <c r="N15" i="36"/>
  <c r="H15" i="36"/>
  <c r="M15" i="36"/>
  <c r="G15" i="36"/>
  <c r="O15" i="36"/>
  <c r="I15" i="36"/>
  <c r="R15" i="36"/>
  <c r="L15" i="36"/>
  <c r="Q15" i="36"/>
  <c r="K15" i="36"/>
  <c r="P15" i="36"/>
  <c r="J15" i="36"/>
  <c r="N13" i="36"/>
  <c r="H13" i="36"/>
  <c r="M13" i="36"/>
  <c r="G13" i="36"/>
  <c r="R13" i="36"/>
  <c r="L13" i="36"/>
  <c r="O13" i="36"/>
  <c r="Q13" i="36"/>
  <c r="K13" i="36"/>
  <c r="P13" i="36"/>
  <c r="J13" i="36"/>
  <c r="I13" i="36"/>
</calcChain>
</file>

<file path=xl/sharedStrings.xml><?xml version="1.0" encoding="utf-8"?>
<sst xmlns="http://schemas.openxmlformats.org/spreadsheetml/2006/main" count="74" uniqueCount="56">
  <si>
    <t>PREFEITURA MUNICIPAL DE SARZEDO</t>
  </si>
  <si>
    <t>TOTAL</t>
  </si>
  <si>
    <t>FÍSICO FINANCEIRO</t>
  </si>
  <si>
    <t>TOTAL DAS ETAPAS</t>
  </si>
  <si>
    <t>1º MÊS</t>
  </si>
  <si>
    <t>2º MÊS</t>
  </si>
  <si>
    <t>3º MÊS</t>
  </si>
  <si>
    <t>4º MÊS</t>
  </si>
  <si>
    <t>5º MÊS</t>
  </si>
  <si>
    <t>6º MÊS</t>
  </si>
  <si>
    <t>7º MÊS</t>
  </si>
  <si>
    <t>8º MÊS</t>
  </si>
  <si>
    <t>9º MÊS</t>
  </si>
  <si>
    <t>10º MÊS</t>
  </si>
  <si>
    <t>11º MÊS</t>
  </si>
  <si>
    <t>12º MÊS</t>
  </si>
  <si>
    <t>CNPJ: 01.612.509/0001-58</t>
  </si>
  <si>
    <t>RUA ELOY CÂNDIDO DE MELO, Nº 477 - CENTRO CEP. 32.450-000 / SARZEDO</t>
  </si>
  <si>
    <t>SECRETARIA MUNICIPAL DE OBRAS E URBANISMO</t>
  </si>
  <si>
    <t>LOCAL: DIVERSOS LOGRADOUROS DO MUNICIPIO DE SARZEDO</t>
  </si>
  <si>
    <t>(X)          INDIRETA</t>
  </si>
  <si>
    <t>ITEM</t>
  </si>
  <si>
    <t>DESCRIÇÃO</t>
  </si>
  <si>
    <t>CRONOGRAMA FÍSICO FINANCEIRO</t>
  </si>
  <si>
    <t>FORMA DE EXECUÇÃO SEM DESONERAÇÃO</t>
  </si>
  <si>
    <t>REFERÊNCIA: CONSTRUÇÃO DE REDES DE ABASTECIMENTO DE ÁGUA, COLETA DE ESGOTO E CONSTRUÇÕES CORRELATAS - AGOSTO DE 2019 -  BDI = 24,45%</t>
  </si>
  <si>
    <t>PRAZO DE EXECUÇÃO: 12 MESES</t>
  </si>
  <si>
    <t>ETAPAS</t>
  </si>
  <si>
    <t>CORTE, REMOÇÃO, ESCAVAÇÃO E REATERRO</t>
  </si>
  <si>
    <t>ESCORAMENTO</t>
  </si>
  <si>
    <t>BERÇO, TUBO DE CONCRETO, CAIXA E CANALETA</t>
  </si>
  <si>
    <t>BOCA DE LOBO E RECOMPOSIÇÃO</t>
  </si>
  <si>
    <t>PASSEIO</t>
  </si>
  <si>
    <t>LIMPEZA E DESOBSTRUÇÃO DO SISTEMA DE DRENAGEM</t>
  </si>
  <si>
    <t>1.0</t>
  </si>
  <si>
    <t>2.0</t>
  </si>
  <si>
    <t>3.0</t>
  </si>
  <si>
    <t>4.0</t>
  </si>
  <si>
    <t>5.0</t>
  </si>
  <si>
    <t>6.0</t>
  </si>
  <si>
    <t xml:space="preserve">FÍSICO </t>
  </si>
  <si>
    <t>FINANCEIRO</t>
  </si>
  <si>
    <t>STEFANE A. BATISTA MOREIRA</t>
  </si>
  <si>
    <t>ELABORADO POR:</t>
  </si>
  <si>
    <t>ENGENHEIRA CIVIL - CREA: 221.259/D</t>
  </si>
  <si>
    <t>PRELIMINARES</t>
  </si>
  <si>
    <t>7.0</t>
  </si>
  <si>
    <t>8.0</t>
  </si>
  <si>
    <t>LIMPEZA FINAL DA OBRA</t>
  </si>
  <si>
    <t>OBRA: CONTRATAÇÃO DE EMPRESA DE ENGENHARIA PARA EXECUÇÃO DE SERVIÇOS DE DRENAGEM PLUVIAL, COMPLEMENTAÇÃO E MANUTENÇÃO DE REDES EXISTENTES, BEM COMO RECOMPOSIÇÃO EM DIVERSOS LOGRADOUROS DO MUNICIPIO DE SARZEDO/MG</t>
  </si>
  <si>
    <t>(  )              DIRETA</t>
  </si>
  <si>
    <t>ATA DE REGISTRO DE PREÇO</t>
  </si>
  <si>
    <t>ADMINISTRAÇÃO LOCAL</t>
  </si>
  <si>
    <t>DATA: 22 DE ABRIL DE 2020</t>
  </si>
  <si>
    <t>DATA: 22/04/2020</t>
  </si>
  <si>
    <t>9.0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</si>
</sst>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R$ &quot;* #,##0.00_);_(&quot;R$ &quot;* \(#,##0.00\);_(&quot;R$ &quot;* &quot;-&quot;??_);_(@_)"/>
    <numFmt numFmtId="166" formatCode="&quot;R$&quot;\ #,##0.00"/>
    <numFmt numFmtId="167" formatCode="0.0000"/>
    <numFmt numFmtId="168" formatCode="&quot;R$&quot;\ #,##0.000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8.5"/>
      <name val="Arial"/>
      <family val="2"/>
    </font>
    <font>
      <sz val="16"/>
      <color theme="1"/>
      <name val="Calibri"/>
      <family val="2"/>
      <scheme val="minor"/>
    </font>
    <font>
      <b/>
      <sz val="20"/>
      <color rgb="FF000000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b/>
      <sz val="11"/>
      <name val="Times New Roman"/>
      <family val="1"/>
    </font>
    <font>
      <b/>
      <sz val="11"/>
      <color rgb="FF000000"/>
      <name val="Times New Roman"/>
      <family val="1"/>
    </font>
    <font>
      <b/>
      <sz val="16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14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9" fontId="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1">
    <xf numFmtId="0" fontId="0" fillId="0" borderId="0" xfId="0"/>
    <xf numFmtId="166" fontId="0" fillId="0" borderId="0" xfId="0" applyNumberFormat="1"/>
    <xf numFmtId="0" fontId="0" fillId="0" borderId="0" xfId="0" applyAlignment="1">
      <alignment horizontal="center" vertical="center"/>
    </xf>
    <xf numFmtId="0" fontId="4" fillId="0" borderId="0" xfId="0" applyFont="1"/>
    <xf numFmtId="0" fontId="11" fillId="0" borderId="0" xfId="0" applyFont="1"/>
    <xf numFmtId="10" fontId="11" fillId="0" borderId="0" xfId="0" applyNumberFormat="1" applyFont="1"/>
    <xf numFmtId="166" fontId="11" fillId="0" borderId="0" xfId="0" applyNumberFormat="1" applyFont="1"/>
    <xf numFmtId="0" fontId="12" fillId="2" borderId="0" xfId="0" applyFont="1" applyFill="1" applyBorder="1" applyAlignment="1">
      <alignment horizontal="left" vertical="top" wrapText="1"/>
    </xf>
    <xf numFmtId="0" fontId="13" fillId="2" borderId="3" xfId="0" applyFont="1" applyFill="1" applyBorder="1" applyAlignment="1">
      <alignment horizontal="left" vertical="top" wrapText="1"/>
    </xf>
    <xf numFmtId="0" fontId="12" fillId="2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10" fontId="13" fillId="0" borderId="4" xfId="3" applyNumberFormat="1" applyFont="1" applyBorder="1" applyAlignment="1">
      <alignment horizontal="center" vertical="center"/>
    </xf>
    <xf numFmtId="166" fontId="13" fillId="0" borderId="4" xfId="0" applyNumberFormat="1" applyFont="1" applyBorder="1" applyAlignment="1">
      <alignment horizontal="center" vertical="center"/>
    </xf>
    <xf numFmtId="168" fontId="13" fillId="0" borderId="4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10" fontId="14" fillId="0" borderId="4" xfId="3" applyNumberFormat="1" applyFont="1" applyBorder="1" applyAlignment="1">
      <alignment horizontal="center" vertical="center"/>
    </xf>
    <xf numFmtId="166" fontId="14" fillId="0" borderId="4" xfId="0" applyNumberFormat="1" applyFont="1" applyBorder="1" applyAlignment="1">
      <alignment horizontal="center" vertical="center"/>
    </xf>
    <xf numFmtId="2" fontId="12" fillId="2" borderId="26" xfId="0" applyNumberFormat="1" applyFont="1" applyFill="1" applyBorder="1" applyAlignment="1">
      <alignment horizontal="center" vertical="center" wrapText="1"/>
    </xf>
    <xf numFmtId="0" fontId="12" fillId="2" borderId="20" xfId="0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center" vertical="center" wrapText="1"/>
    </xf>
    <xf numFmtId="2" fontId="12" fillId="2" borderId="27" xfId="0" applyNumberFormat="1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2" fontId="10" fillId="2" borderId="4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167" fontId="3" fillId="2" borderId="24" xfId="0" applyNumberFormat="1" applyFont="1" applyFill="1" applyBorder="1" applyAlignment="1">
      <alignment horizontal="center" vertical="center" wrapText="1"/>
    </xf>
    <xf numFmtId="167" fontId="3" fillId="2" borderId="23" xfId="0" applyNumberFormat="1" applyFont="1" applyFill="1" applyBorder="1" applyAlignment="1">
      <alignment horizontal="center" vertical="center" wrapText="1"/>
    </xf>
    <xf numFmtId="167" fontId="3" fillId="2" borderId="17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left"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7" fillId="2" borderId="25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left" vertical="center" wrapText="1"/>
    </xf>
    <xf numFmtId="0" fontId="12" fillId="2" borderId="24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12" fillId="2" borderId="12" xfId="0" applyFont="1" applyFill="1" applyBorder="1" applyAlignment="1">
      <alignment horizontal="left" vertical="top" wrapText="1"/>
    </xf>
    <xf numFmtId="0" fontId="13" fillId="2" borderId="13" xfId="0" applyFont="1" applyFill="1" applyBorder="1" applyAlignment="1">
      <alignment horizontal="left" vertical="top" wrapText="1"/>
    </xf>
    <xf numFmtId="0" fontId="13" fillId="2" borderId="14" xfId="0" applyFont="1" applyFill="1" applyBorder="1" applyAlignment="1">
      <alignment horizontal="left" vertical="top" wrapText="1"/>
    </xf>
    <xf numFmtId="0" fontId="13" fillId="0" borderId="4" xfId="0" applyFont="1" applyBorder="1" applyAlignment="1" applyProtection="1">
      <alignment horizontal="center" vertical="center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</cellXfs>
  <cellStyles count="5">
    <cellStyle name="Moeda 2" xfId="1"/>
    <cellStyle name="Normal" xfId="0" builtinId="0"/>
    <cellStyle name="Normal 2" xfId="2"/>
    <cellStyle name="Porcentagem" xfId="3" builtinId="5"/>
    <cellStyle name="Separador de milhares 2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42545</xdr:colOff>
      <xdr:row>0</xdr:row>
      <xdr:rowOff>6350</xdr:rowOff>
    </xdr:to>
    <xdr:sp macro="" textlink="">
      <xdr:nvSpPr>
        <xdr:cNvPr id="14" name="Shape 56"/>
        <xdr:cNvSpPr/>
      </xdr:nvSpPr>
      <xdr:spPr>
        <a:xfrm>
          <a:off x="0" y="0"/>
          <a:ext cx="42545" cy="6350"/>
        </a:xfrm>
        <a:custGeom>
          <a:avLst/>
          <a:gdLst/>
          <a:ahLst/>
          <a:cxnLst/>
          <a:rect l="0" t="0" r="0" b="0"/>
          <a:pathLst>
            <a:path w="42545" h="6350">
              <a:moveTo>
                <a:pt x="0" y="6350"/>
              </a:moveTo>
              <a:lnTo>
                <a:pt x="42545" y="6350"/>
              </a:lnTo>
              <a:lnTo>
                <a:pt x="42545" y="0"/>
              </a:lnTo>
              <a:lnTo>
                <a:pt x="0" y="0"/>
              </a:lnTo>
              <a:lnTo>
                <a:pt x="0" y="6350"/>
              </a:lnTo>
              <a:close/>
            </a:path>
          </a:pathLst>
        </a:custGeom>
        <a:solidFill>
          <a:srgbClr val="000000"/>
        </a:solidFill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42545</xdr:colOff>
      <xdr:row>0</xdr:row>
      <xdr:rowOff>6350</xdr:rowOff>
    </xdr:to>
    <xdr:sp macro="" textlink="">
      <xdr:nvSpPr>
        <xdr:cNvPr id="15" name="Shape 57"/>
        <xdr:cNvSpPr/>
      </xdr:nvSpPr>
      <xdr:spPr>
        <a:xfrm>
          <a:off x="0" y="0"/>
          <a:ext cx="42545" cy="6350"/>
        </a:xfrm>
        <a:custGeom>
          <a:avLst/>
          <a:gdLst/>
          <a:ahLst/>
          <a:cxnLst/>
          <a:rect l="0" t="0" r="0" b="0"/>
          <a:pathLst>
            <a:path w="42545" h="6350">
              <a:moveTo>
                <a:pt x="0" y="6349"/>
              </a:moveTo>
              <a:lnTo>
                <a:pt x="42545" y="6349"/>
              </a:lnTo>
              <a:lnTo>
                <a:pt x="42545" y="0"/>
              </a:lnTo>
              <a:lnTo>
                <a:pt x="0" y="0"/>
              </a:lnTo>
              <a:lnTo>
                <a:pt x="0" y="6349"/>
              </a:lnTo>
              <a:close/>
            </a:path>
          </a:pathLst>
        </a:custGeom>
        <a:solidFill>
          <a:srgbClr val="000000"/>
        </a:solidFill>
      </xdr:spPr>
    </xdr:sp>
    <xdr:clientData/>
  </xdr:twoCellAnchor>
  <xdr:twoCellAnchor editAs="oneCell">
    <xdr:from>
      <xdr:col>0</xdr:col>
      <xdr:colOff>18288</xdr:colOff>
      <xdr:row>0</xdr:row>
      <xdr:rowOff>0</xdr:rowOff>
    </xdr:from>
    <xdr:to>
      <xdr:col>0</xdr:col>
      <xdr:colOff>18288</xdr:colOff>
      <xdr:row>0</xdr:row>
      <xdr:rowOff>175260</xdr:rowOff>
    </xdr:to>
    <xdr:sp macro="" textlink="">
      <xdr:nvSpPr>
        <xdr:cNvPr id="16" name="Shape 61"/>
        <xdr:cNvSpPr/>
      </xdr:nvSpPr>
      <xdr:spPr>
        <a:xfrm>
          <a:off x="18288" y="0"/>
          <a:ext cx="0" cy="175260"/>
        </a:xfrm>
        <a:custGeom>
          <a:avLst/>
          <a:gdLst/>
          <a:ahLst/>
          <a:cxnLst/>
          <a:rect l="0" t="0" r="0" b="0"/>
          <a:pathLst>
            <a:path h="175260">
              <a:moveTo>
                <a:pt x="0" y="0"/>
              </a:moveTo>
              <a:lnTo>
                <a:pt x="0" y="175260"/>
              </a:lnTo>
            </a:path>
          </a:pathLst>
        </a:custGeom>
        <a:ln w="36575">
          <a:solidFill>
            <a:srgbClr val="F5F5F5"/>
          </a:solidFill>
        </a:ln>
      </xdr:spPr>
    </xdr:sp>
    <xdr:clientData/>
  </xdr:twoCellAnchor>
  <xdr:twoCellAnchor editAs="oneCell">
    <xdr:from>
      <xdr:col>10</xdr:col>
      <xdr:colOff>100995</xdr:colOff>
      <xdr:row>3</xdr:row>
      <xdr:rowOff>46642</xdr:rowOff>
    </xdr:from>
    <xdr:to>
      <xdr:col>10</xdr:col>
      <xdr:colOff>695325</xdr:colOff>
      <xdr:row>4</xdr:row>
      <xdr:rowOff>288230</xdr:rowOff>
    </xdr:to>
    <xdr:pic>
      <xdr:nvPicPr>
        <xdr:cNvPr id="17" name="Imagem 16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68895" y="1208692"/>
          <a:ext cx="594330" cy="60353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7"/>
  <sheetViews>
    <sheetView tabSelected="1" view="pageBreakPreview" topLeftCell="A17" zoomScale="62" zoomScaleNormal="100" zoomScaleSheetLayoutView="62" workbookViewId="0">
      <selection activeCell="A27" sqref="A27:D28"/>
    </sheetView>
  </sheetViews>
  <sheetFormatPr defaultRowHeight="15" x14ac:dyDescent="0.25"/>
  <cols>
    <col min="1" max="1" width="9.42578125" customWidth="1"/>
    <col min="2" max="2" width="15.5703125" customWidth="1"/>
    <col min="3" max="3" width="12.42578125" customWidth="1"/>
    <col min="4" max="4" width="48.5703125" customWidth="1"/>
    <col min="5" max="5" width="19.28515625" style="2" customWidth="1"/>
    <col min="6" max="6" width="20.7109375" customWidth="1"/>
    <col min="7" max="18" width="18.7109375" customWidth="1"/>
    <col min="19" max="19" width="20.28515625" customWidth="1"/>
  </cols>
  <sheetData>
    <row r="1" spans="1:18 16384:16384" ht="43.5" customHeight="1" x14ac:dyDescent="0.25">
      <c r="A1" s="25" t="s">
        <v>16</v>
      </c>
      <c r="B1" s="25"/>
      <c r="C1" s="25"/>
      <c r="D1" s="28" t="s">
        <v>0</v>
      </c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44" t="s">
        <v>17</v>
      </c>
      <c r="Q1" s="44"/>
      <c r="R1" s="44"/>
    </row>
    <row r="2" spans="1:18 16384:16384" ht="30.75" customHeight="1" x14ac:dyDescent="0.25">
      <c r="A2" s="25"/>
      <c r="B2" s="25"/>
      <c r="C2" s="25"/>
      <c r="D2" s="24" t="s">
        <v>18</v>
      </c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44"/>
      <c r="Q2" s="44"/>
      <c r="R2" s="44"/>
    </row>
    <row r="3" spans="1:18 16384:16384" ht="27" customHeight="1" x14ac:dyDescent="0.25">
      <c r="A3" s="25"/>
      <c r="B3" s="25"/>
      <c r="C3" s="25"/>
      <c r="D3" s="26" t="s">
        <v>23</v>
      </c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44"/>
      <c r="Q3" s="44"/>
      <c r="R3" s="44"/>
    </row>
    <row r="4" spans="1:18 16384:16384" ht="28.5" customHeight="1" x14ac:dyDescent="0.25">
      <c r="A4" s="36" t="s">
        <v>51</v>
      </c>
      <c r="B4" s="37"/>
      <c r="C4" s="37"/>
      <c r="D4" s="37"/>
      <c r="E4" s="37"/>
      <c r="F4" s="43"/>
      <c r="G4" s="7"/>
      <c r="H4" s="7"/>
      <c r="I4" s="7"/>
      <c r="J4" s="7"/>
      <c r="K4" s="7"/>
      <c r="L4" s="7"/>
      <c r="M4" s="7"/>
      <c r="N4" s="7"/>
      <c r="O4" s="7"/>
      <c r="P4" s="49" t="s">
        <v>54</v>
      </c>
      <c r="Q4" s="50"/>
      <c r="R4" s="51"/>
    </row>
    <row r="5" spans="1:18 16384:16384" ht="57" customHeight="1" x14ac:dyDescent="0.25">
      <c r="A5" s="45" t="s">
        <v>49</v>
      </c>
      <c r="B5" s="46"/>
      <c r="C5" s="46"/>
      <c r="D5" s="46"/>
      <c r="E5" s="46"/>
      <c r="F5" s="47"/>
      <c r="G5" s="8"/>
      <c r="H5" s="8"/>
      <c r="I5" s="8"/>
      <c r="J5" s="8"/>
      <c r="K5" s="8"/>
      <c r="L5" s="8"/>
      <c r="M5" s="8"/>
      <c r="N5" s="8"/>
      <c r="O5" s="8"/>
      <c r="P5" s="52"/>
      <c r="Q5" s="53"/>
      <c r="R5" s="54"/>
    </row>
    <row r="6" spans="1:18 16384:16384" ht="36" customHeight="1" x14ac:dyDescent="0.25">
      <c r="A6" s="36" t="s">
        <v>19</v>
      </c>
      <c r="B6" s="37"/>
      <c r="C6" s="37"/>
      <c r="D6" s="37"/>
      <c r="E6" s="37"/>
      <c r="F6" s="32" t="s">
        <v>24</v>
      </c>
      <c r="G6" s="32"/>
      <c r="H6" s="9" t="s">
        <v>50</v>
      </c>
      <c r="I6" s="9" t="s">
        <v>20</v>
      </c>
      <c r="J6" s="40" t="s">
        <v>25</v>
      </c>
      <c r="K6" s="41"/>
      <c r="L6" s="41"/>
      <c r="M6" s="41"/>
      <c r="N6" s="41"/>
      <c r="O6" s="41"/>
      <c r="P6" s="41"/>
      <c r="Q6" s="41"/>
      <c r="R6" s="42"/>
    </row>
    <row r="7" spans="1:18 16384:16384" ht="22.5" customHeight="1" x14ac:dyDescent="0.25">
      <c r="A7" s="38" t="s">
        <v>26</v>
      </c>
      <c r="B7" s="39"/>
      <c r="C7" s="39"/>
      <c r="D7" s="39"/>
      <c r="E7" s="39"/>
      <c r="F7" s="33" t="s">
        <v>27</v>
      </c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5"/>
    </row>
    <row r="8" spans="1:18 16384:16384" s="4" customFormat="1" ht="50.1" customHeight="1" x14ac:dyDescent="0.25">
      <c r="A8" s="17" t="s">
        <v>21</v>
      </c>
      <c r="B8" s="29" t="s">
        <v>22</v>
      </c>
      <c r="C8" s="30"/>
      <c r="D8" s="31"/>
      <c r="E8" s="18" t="s">
        <v>2</v>
      </c>
      <c r="F8" s="19" t="s">
        <v>3</v>
      </c>
      <c r="G8" s="19" t="s">
        <v>4</v>
      </c>
      <c r="H8" s="19" t="s">
        <v>5</v>
      </c>
      <c r="I8" s="19" t="s">
        <v>6</v>
      </c>
      <c r="J8" s="19" t="s">
        <v>7</v>
      </c>
      <c r="K8" s="19" t="s">
        <v>8</v>
      </c>
      <c r="L8" s="19" t="s">
        <v>9</v>
      </c>
      <c r="M8" s="19" t="s">
        <v>10</v>
      </c>
      <c r="N8" s="19" t="s">
        <v>11</v>
      </c>
      <c r="O8" s="19" t="s">
        <v>12</v>
      </c>
      <c r="P8" s="19" t="s">
        <v>13</v>
      </c>
      <c r="Q8" s="19" t="s">
        <v>14</v>
      </c>
      <c r="R8" s="20" t="s">
        <v>15</v>
      </c>
    </row>
    <row r="9" spans="1:18 16384:16384" s="4" customFormat="1" ht="50.1" customHeight="1" x14ac:dyDescent="0.25">
      <c r="A9" s="27" t="s">
        <v>34</v>
      </c>
      <c r="B9" s="27" t="s">
        <v>45</v>
      </c>
      <c r="C9" s="27"/>
      <c r="D9" s="27"/>
      <c r="E9" s="10" t="s">
        <v>40</v>
      </c>
      <c r="F9" s="11">
        <f>F10/F28</f>
        <v>2.0633206650743214E-2</v>
      </c>
      <c r="G9" s="11">
        <f t="shared" ref="G9:G24" si="0">F9/12</f>
        <v>1.7194338875619346E-3</v>
      </c>
      <c r="H9" s="11">
        <f t="shared" ref="H9:H24" si="1">F9/12</f>
        <v>1.7194338875619346E-3</v>
      </c>
      <c r="I9" s="11">
        <f t="shared" ref="I9:I24" si="2">F9/12</f>
        <v>1.7194338875619346E-3</v>
      </c>
      <c r="J9" s="11">
        <f t="shared" ref="J9:J24" si="3">F9/12</f>
        <v>1.7194338875619346E-3</v>
      </c>
      <c r="K9" s="11">
        <f t="shared" ref="K9:K24" si="4">F9/12</f>
        <v>1.7194338875619346E-3</v>
      </c>
      <c r="L9" s="11">
        <f t="shared" ref="L9:L24" si="5">F9/12</f>
        <v>1.7194338875619346E-3</v>
      </c>
      <c r="M9" s="11">
        <f t="shared" ref="M9:M24" si="6">F9/12</f>
        <v>1.7194338875619346E-3</v>
      </c>
      <c r="N9" s="11">
        <f t="shared" ref="N9:N24" si="7">F9/12</f>
        <v>1.7194338875619346E-3</v>
      </c>
      <c r="O9" s="11">
        <f t="shared" ref="O9:O24" si="8">F9/12</f>
        <v>1.7194338875619346E-3</v>
      </c>
      <c r="P9" s="11">
        <f t="shared" ref="P9:P24" si="9">F9/12</f>
        <v>1.7194338875619346E-3</v>
      </c>
      <c r="Q9" s="11">
        <f t="shared" ref="Q9:Q24" si="10">F9/12</f>
        <v>1.7194338875619346E-3</v>
      </c>
      <c r="R9" s="11">
        <f>F9/12</f>
        <v>1.7194338875619346E-3</v>
      </c>
    </row>
    <row r="10" spans="1:18 16384:16384" s="4" customFormat="1" ht="50.1" customHeight="1" x14ac:dyDescent="0.25">
      <c r="A10" s="27"/>
      <c r="B10" s="27"/>
      <c r="C10" s="27"/>
      <c r="D10" s="27"/>
      <c r="E10" s="10" t="s">
        <v>41</v>
      </c>
      <c r="F10" s="12">
        <v>74398.28</v>
      </c>
      <c r="G10" s="12">
        <f t="shared" si="0"/>
        <v>6199.8566666666666</v>
      </c>
      <c r="H10" s="12">
        <f t="shared" si="1"/>
        <v>6199.8566666666666</v>
      </c>
      <c r="I10" s="12">
        <f t="shared" si="2"/>
        <v>6199.8566666666666</v>
      </c>
      <c r="J10" s="12">
        <f t="shared" si="3"/>
        <v>6199.8566666666666</v>
      </c>
      <c r="K10" s="12">
        <f t="shared" si="4"/>
        <v>6199.8566666666666</v>
      </c>
      <c r="L10" s="12">
        <f t="shared" si="5"/>
        <v>6199.8566666666666</v>
      </c>
      <c r="M10" s="12">
        <f t="shared" si="6"/>
        <v>6199.8566666666666</v>
      </c>
      <c r="N10" s="12">
        <f t="shared" si="7"/>
        <v>6199.8566666666666</v>
      </c>
      <c r="O10" s="12">
        <f t="shared" si="8"/>
        <v>6199.8566666666666</v>
      </c>
      <c r="P10" s="12">
        <f t="shared" si="9"/>
        <v>6199.8566666666666</v>
      </c>
      <c r="Q10" s="12">
        <f t="shared" si="10"/>
        <v>6199.8566666666666</v>
      </c>
      <c r="R10" s="12">
        <f>F10/12</f>
        <v>6199.8566666666666</v>
      </c>
    </row>
    <row r="11" spans="1:18 16384:16384" s="4" customFormat="1" ht="50.1" customHeight="1" x14ac:dyDescent="0.25">
      <c r="A11" s="48" t="s">
        <v>35</v>
      </c>
      <c r="B11" s="48" t="s">
        <v>52</v>
      </c>
      <c r="C11" s="48"/>
      <c r="D11" s="48"/>
      <c r="E11" s="21" t="s">
        <v>40</v>
      </c>
      <c r="F11" s="11">
        <f>F12/F28</f>
        <v>1.416677104380101E-2</v>
      </c>
      <c r="G11" s="11">
        <f>F11/12</f>
        <v>1.1805642536500841E-3</v>
      </c>
      <c r="H11" s="11">
        <f>F11/12</f>
        <v>1.1805642536500841E-3</v>
      </c>
      <c r="I11" s="11">
        <f>F11/12</f>
        <v>1.1805642536500841E-3</v>
      </c>
      <c r="J11" s="11">
        <f>F11/12</f>
        <v>1.1805642536500841E-3</v>
      </c>
      <c r="K11" s="11">
        <f>F11/12</f>
        <v>1.1805642536500841E-3</v>
      </c>
      <c r="L11" s="11">
        <f>F11/12</f>
        <v>1.1805642536500841E-3</v>
      </c>
      <c r="M11" s="11">
        <f>F11/12</f>
        <v>1.1805642536500841E-3</v>
      </c>
      <c r="N11" s="11">
        <f>F11/12</f>
        <v>1.1805642536500841E-3</v>
      </c>
      <c r="O11" s="11">
        <f>F11/12</f>
        <v>1.1805642536500841E-3</v>
      </c>
      <c r="P11" s="11">
        <f>F11/12</f>
        <v>1.1805642536500841E-3</v>
      </c>
      <c r="Q11" s="11">
        <f>F11/12</f>
        <v>1.1805642536500841E-3</v>
      </c>
      <c r="R11" s="11">
        <f>F11/12</f>
        <v>1.1805642536500841E-3</v>
      </c>
    </row>
    <row r="12" spans="1:18 16384:16384" s="4" customFormat="1" ht="50.1" customHeight="1" x14ac:dyDescent="0.25">
      <c r="A12" s="48"/>
      <c r="B12" s="48"/>
      <c r="C12" s="48"/>
      <c r="D12" s="48"/>
      <c r="E12" s="21" t="s">
        <v>41</v>
      </c>
      <c r="F12" s="12">
        <v>51081.9</v>
      </c>
      <c r="G12" s="12">
        <f>F12/12</f>
        <v>4256.8249999999998</v>
      </c>
      <c r="H12" s="12">
        <f>F12/12</f>
        <v>4256.8249999999998</v>
      </c>
      <c r="I12" s="12">
        <f>F12/12</f>
        <v>4256.8249999999998</v>
      </c>
      <c r="J12" s="12">
        <f>F12/12</f>
        <v>4256.8249999999998</v>
      </c>
      <c r="K12" s="12">
        <f>F12/12</f>
        <v>4256.8249999999998</v>
      </c>
      <c r="L12" s="12">
        <f>F12/12</f>
        <v>4256.8249999999998</v>
      </c>
      <c r="M12" s="12">
        <f>F12/12</f>
        <v>4256.8249999999998</v>
      </c>
      <c r="N12" s="12">
        <f>F12/12</f>
        <v>4256.8249999999998</v>
      </c>
      <c r="O12" s="12">
        <f>F12/12</f>
        <v>4256.8249999999998</v>
      </c>
      <c r="P12" s="12">
        <f>F12/12</f>
        <v>4256.8249999999998</v>
      </c>
      <c r="Q12" s="12">
        <f>F12/12</f>
        <v>4256.8249999999998</v>
      </c>
      <c r="R12" s="12">
        <f>F12/12</f>
        <v>4256.8249999999998</v>
      </c>
    </row>
    <row r="13" spans="1:18 16384:16384" s="4" customFormat="1" ht="50.1" customHeight="1" x14ac:dyDescent="0.25">
      <c r="A13" s="27" t="s">
        <v>36</v>
      </c>
      <c r="B13" s="27" t="s">
        <v>28</v>
      </c>
      <c r="C13" s="27"/>
      <c r="D13" s="27"/>
      <c r="E13" s="10" t="s">
        <v>40</v>
      </c>
      <c r="F13" s="11">
        <f>F14/F28</f>
        <v>0.11399719461219797</v>
      </c>
      <c r="G13" s="11">
        <f t="shared" si="0"/>
        <v>9.4997662176831647E-3</v>
      </c>
      <c r="H13" s="11">
        <f t="shared" si="1"/>
        <v>9.4997662176831647E-3</v>
      </c>
      <c r="I13" s="11">
        <f t="shared" si="2"/>
        <v>9.4997662176831647E-3</v>
      </c>
      <c r="J13" s="11">
        <f t="shared" si="3"/>
        <v>9.4997662176831647E-3</v>
      </c>
      <c r="K13" s="11">
        <f t="shared" si="4"/>
        <v>9.4997662176831647E-3</v>
      </c>
      <c r="L13" s="11">
        <f t="shared" si="5"/>
        <v>9.4997662176831647E-3</v>
      </c>
      <c r="M13" s="11">
        <f t="shared" si="6"/>
        <v>9.4997662176831647E-3</v>
      </c>
      <c r="N13" s="11">
        <f t="shared" si="7"/>
        <v>9.4997662176831647E-3</v>
      </c>
      <c r="O13" s="11">
        <f t="shared" si="8"/>
        <v>9.4997662176831647E-3</v>
      </c>
      <c r="P13" s="11">
        <f t="shared" si="9"/>
        <v>9.4997662176831647E-3</v>
      </c>
      <c r="Q13" s="11">
        <f t="shared" si="10"/>
        <v>9.4997662176831647E-3</v>
      </c>
      <c r="R13" s="11">
        <f>F13/12</f>
        <v>9.4997662176831647E-3</v>
      </c>
    </row>
    <row r="14" spans="1:18 16384:16384" s="4" customFormat="1" ht="50.1" customHeight="1" x14ac:dyDescent="0.25">
      <c r="A14" s="27"/>
      <c r="B14" s="27"/>
      <c r="C14" s="27"/>
      <c r="D14" s="27"/>
      <c r="E14" s="10" t="s">
        <v>41</v>
      </c>
      <c r="F14" s="12">
        <v>411045.91</v>
      </c>
      <c r="G14" s="12">
        <f t="shared" si="0"/>
        <v>34253.825833333329</v>
      </c>
      <c r="H14" s="12">
        <f t="shared" si="1"/>
        <v>34253.825833333329</v>
      </c>
      <c r="I14" s="12">
        <f t="shared" si="2"/>
        <v>34253.825833333329</v>
      </c>
      <c r="J14" s="12">
        <f t="shared" si="3"/>
        <v>34253.825833333329</v>
      </c>
      <c r="K14" s="12">
        <f t="shared" si="4"/>
        <v>34253.825833333329</v>
      </c>
      <c r="L14" s="12">
        <f t="shared" si="5"/>
        <v>34253.825833333329</v>
      </c>
      <c r="M14" s="12">
        <f t="shared" si="6"/>
        <v>34253.825833333329</v>
      </c>
      <c r="N14" s="12">
        <f t="shared" si="7"/>
        <v>34253.825833333329</v>
      </c>
      <c r="O14" s="12">
        <f t="shared" si="8"/>
        <v>34253.825833333329</v>
      </c>
      <c r="P14" s="12">
        <f t="shared" si="9"/>
        <v>34253.825833333329</v>
      </c>
      <c r="Q14" s="12">
        <f t="shared" si="10"/>
        <v>34253.825833333329</v>
      </c>
      <c r="R14" s="12">
        <f>F14/12</f>
        <v>34253.825833333329</v>
      </c>
    </row>
    <row r="15" spans="1:18 16384:16384" s="4" customFormat="1" ht="50.1" customHeight="1" x14ac:dyDescent="0.25">
      <c r="A15" s="27" t="s">
        <v>37</v>
      </c>
      <c r="B15" s="27" t="s">
        <v>29</v>
      </c>
      <c r="C15" s="27"/>
      <c r="D15" s="27"/>
      <c r="E15" s="10" t="s">
        <v>40</v>
      </c>
      <c r="F15" s="11">
        <f>F16/F28</f>
        <v>3.6828110718272092E-2</v>
      </c>
      <c r="G15" s="11">
        <f t="shared" si="0"/>
        <v>3.0690092265226745E-3</v>
      </c>
      <c r="H15" s="11">
        <f t="shared" si="1"/>
        <v>3.0690092265226745E-3</v>
      </c>
      <c r="I15" s="11">
        <f t="shared" si="2"/>
        <v>3.0690092265226745E-3</v>
      </c>
      <c r="J15" s="11">
        <f t="shared" si="3"/>
        <v>3.0690092265226745E-3</v>
      </c>
      <c r="K15" s="11">
        <f t="shared" si="4"/>
        <v>3.0690092265226745E-3</v>
      </c>
      <c r="L15" s="11">
        <f t="shared" si="5"/>
        <v>3.0690092265226745E-3</v>
      </c>
      <c r="M15" s="11">
        <f t="shared" si="6"/>
        <v>3.0690092265226745E-3</v>
      </c>
      <c r="N15" s="11">
        <f t="shared" si="7"/>
        <v>3.0690092265226745E-3</v>
      </c>
      <c r="O15" s="11">
        <f t="shared" si="8"/>
        <v>3.0690092265226745E-3</v>
      </c>
      <c r="P15" s="11">
        <f t="shared" si="9"/>
        <v>3.0690092265226745E-3</v>
      </c>
      <c r="Q15" s="11">
        <f t="shared" si="10"/>
        <v>3.0690092265226745E-3</v>
      </c>
      <c r="R15" s="11">
        <f>F15/12</f>
        <v>3.0690092265226745E-3</v>
      </c>
    </row>
    <row r="16" spans="1:18 16384:16384" s="4" customFormat="1" ht="50.1" customHeight="1" x14ac:dyDescent="0.25">
      <c r="A16" s="27"/>
      <c r="B16" s="27"/>
      <c r="C16" s="27"/>
      <c r="D16" s="27"/>
      <c r="E16" s="10" t="s">
        <v>41</v>
      </c>
      <c r="F16" s="12">
        <v>132793.13</v>
      </c>
      <c r="G16" s="12">
        <f t="shared" si="0"/>
        <v>11066.094166666668</v>
      </c>
      <c r="H16" s="12">
        <f t="shared" si="1"/>
        <v>11066.094166666668</v>
      </c>
      <c r="I16" s="12">
        <f t="shared" si="2"/>
        <v>11066.094166666668</v>
      </c>
      <c r="J16" s="12">
        <f t="shared" si="3"/>
        <v>11066.094166666668</v>
      </c>
      <c r="K16" s="12">
        <f t="shared" si="4"/>
        <v>11066.094166666668</v>
      </c>
      <c r="L16" s="12">
        <f t="shared" si="5"/>
        <v>11066.094166666668</v>
      </c>
      <c r="M16" s="12">
        <f t="shared" si="6"/>
        <v>11066.094166666668</v>
      </c>
      <c r="N16" s="12">
        <f t="shared" si="7"/>
        <v>11066.094166666668</v>
      </c>
      <c r="O16" s="12">
        <f t="shared" si="8"/>
        <v>11066.094166666668</v>
      </c>
      <c r="P16" s="12">
        <f t="shared" si="9"/>
        <v>11066.094166666668</v>
      </c>
      <c r="Q16" s="12">
        <f t="shared" si="10"/>
        <v>11066.094166666668</v>
      </c>
      <c r="R16" s="12">
        <f>F16/12</f>
        <v>11066.094166666668</v>
      </c>
      <c r="XFD16" s="4">
        <f>F16/12</f>
        <v>11066.094166666668</v>
      </c>
    </row>
    <row r="17" spans="1:19 16384:16384" s="4" customFormat="1" ht="50.1" customHeight="1" x14ac:dyDescent="0.25">
      <c r="A17" s="27" t="s">
        <v>38</v>
      </c>
      <c r="B17" s="27" t="s">
        <v>30</v>
      </c>
      <c r="C17" s="27"/>
      <c r="D17" s="27"/>
      <c r="E17" s="10" t="s">
        <v>40</v>
      </c>
      <c r="F17" s="11">
        <f>F18/F28</f>
        <v>0.47057899483625704</v>
      </c>
      <c r="G17" s="11">
        <f t="shared" si="0"/>
        <v>3.9214916236354751E-2</v>
      </c>
      <c r="H17" s="11">
        <f t="shared" si="1"/>
        <v>3.9214916236354751E-2</v>
      </c>
      <c r="I17" s="11">
        <f t="shared" si="2"/>
        <v>3.9214916236354751E-2</v>
      </c>
      <c r="J17" s="11">
        <f t="shared" si="3"/>
        <v>3.9214916236354751E-2</v>
      </c>
      <c r="K17" s="11">
        <f t="shared" si="4"/>
        <v>3.9214916236354751E-2</v>
      </c>
      <c r="L17" s="11">
        <f t="shared" si="5"/>
        <v>3.9214916236354751E-2</v>
      </c>
      <c r="M17" s="11">
        <f t="shared" si="6"/>
        <v>3.9214916236354751E-2</v>
      </c>
      <c r="N17" s="11">
        <f t="shared" si="7"/>
        <v>3.9214916236354751E-2</v>
      </c>
      <c r="O17" s="11">
        <f t="shared" si="8"/>
        <v>3.9214916236354751E-2</v>
      </c>
      <c r="P17" s="11">
        <f t="shared" si="9"/>
        <v>3.9214916236354751E-2</v>
      </c>
      <c r="Q17" s="11">
        <f t="shared" si="10"/>
        <v>3.9214916236354751E-2</v>
      </c>
      <c r="R17" s="11">
        <f>F17/12</f>
        <v>3.9214916236354751E-2</v>
      </c>
      <c r="XFD17" s="4">
        <f>F17/12</f>
        <v>3.9214916236354751E-2</v>
      </c>
    </row>
    <row r="18" spans="1:19 16384:16384" s="4" customFormat="1" ht="50.1" customHeight="1" x14ac:dyDescent="0.25">
      <c r="A18" s="27"/>
      <c r="B18" s="27"/>
      <c r="C18" s="27"/>
      <c r="D18" s="27"/>
      <c r="E18" s="10" t="s">
        <v>41</v>
      </c>
      <c r="F18" s="12">
        <v>1696792.38</v>
      </c>
      <c r="G18" s="12">
        <f t="shared" si="0"/>
        <v>141399.36499999999</v>
      </c>
      <c r="H18" s="12">
        <f t="shared" si="1"/>
        <v>141399.36499999999</v>
      </c>
      <c r="I18" s="12">
        <f t="shared" si="2"/>
        <v>141399.36499999999</v>
      </c>
      <c r="J18" s="12">
        <f t="shared" si="3"/>
        <v>141399.36499999999</v>
      </c>
      <c r="K18" s="12">
        <f t="shared" si="4"/>
        <v>141399.36499999999</v>
      </c>
      <c r="L18" s="12">
        <f t="shared" si="5"/>
        <v>141399.36499999999</v>
      </c>
      <c r="M18" s="12">
        <f t="shared" si="6"/>
        <v>141399.36499999999</v>
      </c>
      <c r="N18" s="12">
        <f t="shared" si="7"/>
        <v>141399.36499999999</v>
      </c>
      <c r="O18" s="12">
        <f t="shared" si="8"/>
        <v>141399.36499999999</v>
      </c>
      <c r="P18" s="12">
        <f t="shared" si="9"/>
        <v>141399.36499999999</v>
      </c>
      <c r="Q18" s="12">
        <f t="shared" si="10"/>
        <v>141399.36499999999</v>
      </c>
      <c r="R18" s="12">
        <f>F18/12</f>
        <v>141399.36499999999</v>
      </c>
    </row>
    <row r="19" spans="1:19 16384:16384" s="4" customFormat="1" ht="50.1" customHeight="1" x14ac:dyDescent="0.25">
      <c r="A19" s="27" t="s">
        <v>39</v>
      </c>
      <c r="B19" s="27" t="s">
        <v>31</v>
      </c>
      <c r="C19" s="27"/>
      <c r="D19" s="27"/>
      <c r="E19" s="10" t="s">
        <v>40</v>
      </c>
      <c r="F19" s="11">
        <f>F20/F28</f>
        <v>0.29471177185848485</v>
      </c>
      <c r="G19" s="11">
        <f t="shared" si="0"/>
        <v>2.4559314321540404E-2</v>
      </c>
      <c r="H19" s="11">
        <f t="shared" si="1"/>
        <v>2.4559314321540404E-2</v>
      </c>
      <c r="I19" s="11">
        <f t="shared" si="2"/>
        <v>2.4559314321540404E-2</v>
      </c>
      <c r="J19" s="11">
        <f t="shared" si="3"/>
        <v>2.4559314321540404E-2</v>
      </c>
      <c r="K19" s="11">
        <f t="shared" si="4"/>
        <v>2.4559314321540404E-2</v>
      </c>
      <c r="L19" s="11">
        <f t="shared" si="5"/>
        <v>2.4559314321540404E-2</v>
      </c>
      <c r="M19" s="11">
        <f t="shared" si="6"/>
        <v>2.4559314321540404E-2</v>
      </c>
      <c r="N19" s="11">
        <f t="shared" si="7"/>
        <v>2.4559314321540404E-2</v>
      </c>
      <c r="O19" s="11">
        <f t="shared" si="8"/>
        <v>2.4559314321540404E-2</v>
      </c>
      <c r="P19" s="11">
        <f t="shared" si="9"/>
        <v>2.4559314321540404E-2</v>
      </c>
      <c r="Q19" s="11">
        <f t="shared" si="10"/>
        <v>2.4559314321540404E-2</v>
      </c>
      <c r="R19" s="11">
        <f t="shared" ref="R19:R24" si="11">F19/12</f>
        <v>2.4559314321540404E-2</v>
      </c>
    </row>
    <row r="20" spans="1:19 16384:16384" s="4" customFormat="1" ht="50.1" customHeight="1" x14ac:dyDescent="0.25">
      <c r="A20" s="27"/>
      <c r="B20" s="27"/>
      <c r="C20" s="27"/>
      <c r="D20" s="27"/>
      <c r="E20" s="10" t="s">
        <v>41</v>
      </c>
      <c r="F20" s="12">
        <v>1062658.33</v>
      </c>
      <c r="G20" s="12">
        <f t="shared" si="0"/>
        <v>88554.86083333334</v>
      </c>
      <c r="H20" s="12">
        <f t="shared" si="1"/>
        <v>88554.86083333334</v>
      </c>
      <c r="I20" s="12">
        <f t="shared" si="2"/>
        <v>88554.86083333334</v>
      </c>
      <c r="J20" s="12">
        <f t="shared" si="3"/>
        <v>88554.86083333334</v>
      </c>
      <c r="K20" s="12">
        <f t="shared" si="4"/>
        <v>88554.86083333334</v>
      </c>
      <c r="L20" s="12">
        <f t="shared" si="5"/>
        <v>88554.86083333334</v>
      </c>
      <c r="M20" s="12">
        <f t="shared" si="6"/>
        <v>88554.86083333334</v>
      </c>
      <c r="N20" s="12">
        <f t="shared" si="7"/>
        <v>88554.86083333334</v>
      </c>
      <c r="O20" s="12">
        <f t="shared" si="8"/>
        <v>88554.86083333334</v>
      </c>
      <c r="P20" s="12">
        <f t="shared" si="9"/>
        <v>88554.86083333334</v>
      </c>
      <c r="Q20" s="12">
        <f t="shared" si="10"/>
        <v>88554.86083333334</v>
      </c>
      <c r="R20" s="12">
        <f t="shared" si="11"/>
        <v>88554.86083333334</v>
      </c>
    </row>
    <row r="21" spans="1:19 16384:16384" s="4" customFormat="1" ht="50.1" customHeight="1" x14ac:dyDescent="0.25">
      <c r="A21" s="27" t="s">
        <v>46</v>
      </c>
      <c r="B21" s="27" t="s">
        <v>32</v>
      </c>
      <c r="C21" s="27"/>
      <c r="D21" s="27"/>
      <c r="E21" s="10" t="s">
        <v>40</v>
      </c>
      <c r="F21" s="11">
        <f>F22/F28</f>
        <v>2.0238825958264532E-2</v>
      </c>
      <c r="G21" s="11">
        <f t="shared" si="0"/>
        <v>1.6865688298553776E-3</v>
      </c>
      <c r="H21" s="11">
        <f t="shared" si="1"/>
        <v>1.6865688298553776E-3</v>
      </c>
      <c r="I21" s="11">
        <f t="shared" si="2"/>
        <v>1.6865688298553776E-3</v>
      </c>
      <c r="J21" s="11">
        <f t="shared" si="3"/>
        <v>1.6865688298553776E-3</v>
      </c>
      <c r="K21" s="11">
        <f t="shared" si="4"/>
        <v>1.6865688298553776E-3</v>
      </c>
      <c r="L21" s="11">
        <f t="shared" si="5"/>
        <v>1.6865688298553776E-3</v>
      </c>
      <c r="M21" s="11">
        <f t="shared" si="6"/>
        <v>1.6865688298553776E-3</v>
      </c>
      <c r="N21" s="11">
        <f t="shared" si="7"/>
        <v>1.6865688298553776E-3</v>
      </c>
      <c r="O21" s="11">
        <f t="shared" si="8"/>
        <v>1.6865688298553776E-3</v>
      </c>
      <c r="P21" s="11">
        <f t="shared" si="9"/>
        <v>1.6865688298553776E-3</v>
      </c>
      <c r="Q21" s="11">
        <f t="shared" si="10"/>
        <v>1.6865688298553776E-3</v>
      </c>
      <c r="R21" s="11">
        <f t="shared" si="11"/>
        <v>1.6865688298553776E-3</v>
      </c>
    </row>
    <row r="22" spans="1:19 16384:16384" s="4" customFormat="1" ht="50.1" customHeight="1" x14ac:dyDescent="0.25">
      <c r="A22" s="27"/>
      <c r="B22" s="27"/>
      <c r="C22" s="27"/>
      <c r="D22" s="27"/>
      <c r="E22" s="10" t="s">
        <v>41</v>
      </c>
      <c r="F22" s="12">
        <v>72976.240000000005</v>
      </c>
      <c r="G22" s="12">
        <f t="shared" si="0"/>
        <v>6081.3533333333335</v>
      </c>
      <c r="H22" s="12">
        <f t="shared" si="1"/>
        <v>6081.3533333333335</v>
      </c>
      <c r="I22" s="12">
        <f t="shared" si="2"/>
        <v>6081.3533333333335</v>
      </c>
      <c r="J22" s="12">
        <f t="shared" si="3"/>
        <v>6081.3533333333335</v>
      </c>
      <c r="K22" s="12">
        <f t="shared" si="4"/>
        <v>6081.3533333333335</v>
      </c>
      <c r="L22" s="12">
        <f t="shared" si="5"/>
        <v>6081.3533333333335</v>
      </c>
      <c r="M22" s="12">
        <f t="shared" si="6"/>
        <v>6081.3533333333335</v>
      </c>
      <c r="N22" s="12">
        <f t="shared" si="7"/>
        <v>6081.3533333333335</v>
      </c>
      <c r="O22" s="12">
        <f t="shared" si="8"/>
        <v>6081.3533333333335</v>
      </c>
      <c r="P22" s="12">
        <f t="shared" si="9"/>
        <v>6081.3533333333335</v>
      </c>
      <c r="Q22" s="12">
        <f t="shared" si="10"/>
        <v>6081.3533333333335</v>
      </c>
      <c r="R22" s="12">
        <f t="shared" si="11"/>
        <v>6081.3533333333335</v>
      </c>
    </row>
    <row r="23" spans="1:19 16384:16384" s="4" customFormat="1" ht="50.1" customHeight="1" x14ac:dyDescent="0.25">
      <c r="A23" s="27" t="s">
        <v>47</v>
      </c>
      <c r="B23" s="27" t="s">
        <v>33</v>
      </c>
      <c r="C23" s="27"/>
      <c r="D23" s="27"/>
      <c r="E23" s="10" t="s">
        <v>40</v>
      </c>
      <c r="F23" s="11">
        <f>F24/F28</f>
        <v>2.5885704962046768E-2</v>
      </c>
      <c r="G23" s="11">
        <f t="shared" si="0"/>
        <v>2.1571420801705641E-3</v>
      </c>
      <c r="H23" s="11">
        <f t="shared" si="1"/>
        <v>2.1571420801705641E-3</v>
      </c>
      <c r="I23" s="11">
        <f t="shared" si="2"/>
        <v>2.1571420801705641E-3</v>
      </c>
      <c r="J23" s="11">
        <f t="shared" si="3"/>
        <v>2.1571420801705641E-3</v>
      </c>
      <c r="K23" s="11">
        <f t="shared" si="4"/>
        <v>2.1571420801705641E-3</v>
      </c>
      <c r="L23" s="11">
        <f t="shared" si="5"/>
        <v>2.1571420801705641E-3</v>
      </c>
      <c r="M23" s="11">
        <f t="shared" si="6"/>
        <v>2.1571420801705641E-3</v>
      </c>
      <c r="N23" s="11">
        <f t="shared" si="7"/>
        <v>2.1571420801705641E-3</v>
      </c>
      <c r="O23" s="11">
        <f t="shared" si="8"/>
        <v>2.1571420801705641E-3</v>
      </c>
      <c r="P23" s="11">
        <f t="shared" si="9"/>
        <v>2.1571420801705641E-3</v>
      </c>
      <c r="Q23" s="11">
        <f t="shared" si="10"/>
        <v>2.1571420801705641E-3</v>
      </c>
      <c r="R23" s="11">
        <f t="shared" si="11"/>
        <v>2.1571420801705641E-3</v>
      </c>
    </row>
    <row r="24" spans="1:19 16384:16384" s="4" customFormat="1" ht="50.1" customHeight="1" x14ac:dyDescent="0.25">
      <c r="A24" s="27"/>
      <c r="B24" s="27"/>
      <c r="C24" s="27"/>
      <c r="D24" s="27"/>
      <c r="E24" s="10" t="s">
        <v>41</v>
      </c>
      <c r="F24" s="12">
        <v>93337.5</v>
      </c>
      <c r="G24" s="12">
        <f t="shared" si="0"/>
        <v>7778.125</v>
      </c>
      <c r="H24" s="12">
        <f t="shared" si="1"/>
        <v>7778.125</v>
      </c>
      <c r="I24" s="12">
        <f t="shared" si="2"/>
        <v>7778.125</v>
      </c>
      <c r="J24" s="12">
        <f t="shared" si="3"/>
        <v>7778.125</v>
      </c>
      <c r="K24" s="12">
        <f t="shared" si="4"/>
        <v>7778.125</v>
      </c>
      <c r="L24" s="12">
        <f t="shared" si="5"/>
        <v>7778.125</v>
      </c>
      <c r="M24" s="12">
        <f t="shared" si="6"/>
        <v>7778.125</v>
      </c>
      <c r="N24" s="12">
        <f t="shared" si="7"/>
        <v>7778.125</v>
      </c>
      <c r="O24" s="12">
        <f t="shared" si="8"/>
        <v>7778.125</v>
      </c>
      <c r="P24" s="12">
        <f t="shared" si="9"/>
        <v>7778.125</v>
      </c>
      <c r="Q24" s="12">
        <f t="shared" si="10"/>
        <v>7778.125</v>
      </c>
      <c r="R24" s="12">
        <f t="shared" si="11"/>
        <v>7778.125</v>
      </c>
    </row>
    <row r="25" spans="1:19 16384:16384" s="4" customFormat="1" ht="50.1" customHeight="1" x14ac:dyDescent="0.25">
      <c r="A25" s="27" t="s">
        <v>55</v>
      </c>
      <c r="B25" s="27" t="s">
        <v>48</v>
      </c>
      <c r="C25" s="27"/>
      <c r="D25" s="27"/>
      <c r="E25" s="10" t="s">
        <v>40</v>
      </c>
      <c r="F25" s="11">
        <f>F26/F28</f>
        <v>2.9594276799662748E-3</v>
      </c>
      <c r="G25" s="11">
        <f>F25/12</f>
        <v>2.4661897333052289E-4</v>
      </c>
      <c r="H25" s="11">
        <f>F25/12</f>
        <v>2.4661897333052289E-4</v>
      </c>
      <c r="I25" s="11">
        <f>F25/12</f>
        <v>2.4661897333052289E-4</v>
      </c>
      <c r="J25" s="11">
        <f>F25/12</f>
        <v>2.4661897333052289E-4</v>
      </c>
      <c r="K25" s="11">
        <f>F25/12</f>
        <v>2.4661897333052289E-4</v>
      </c>
      <c r="L25" s="11">
        <f>F25/12</f>
        <v>2.4661897333052289E-4</v>
      </c>
      <c r="M25" s="11">
        <f>F25/12</f>
        <v>2.4661897333052289E-4</v>
      </c>
      <c r="N25" s="11">
        <f>F25/12</f>
        <v>2.4661897333052289E-4</v>
      </c>
      <c r="O25" s="11">
        <f>F25/12</f>
        <v>2.4661897333052289E-4</v>
      </c>
      <c r="P25" s="11">
        <f>F25/12</f>
        <v>2.4661897333052289E-4</v>
      </c>
      <c r="Q25" s="11">
        <f>F25/12</f>
        <v>2.4661897333052289E-4</v>
      </c>
      <c r="R25" s="11">
        <f>F25/12</f>
        <v>2.4661897333052289E-4</v>
      </c>
    </row>
    <row r="26" spans="1:19 16384:16384" s="4" customFormat="1" ht="50.1" customHeight="1" x14ac:dyDescent="0.25">
      <c r="A26" s="27"/>
      <c r="B26" s="27"/>
      <c r="C26" s="27"/>
      <c r="D26" s="27"/>
      <c r="E26" s="10" t="s">
        <v>41</v>
      </c>
      <c r="F26" s="13">
        <v>10670.97</v>
      </c>
      <c r="G26" s="12">
        <f>F26/12</f>
        <v>889.24749999999995</v>
      </c>
      <c r="H26" s="12">
        <f>F26/12</f>
        <v>889.24749999999995</v>
      </c>
      <c r="I26" s="12">
        <f>F26/12</f>
        <v>889.24749999999995</v>
      </c>
      <c r="J26" s="12">
        <f>F26/12</f>
        <v>889.24749999999995</v>
      </c>
      <c r="K26" s="12">
        <f>F26/12</f>
        <v>889.24749999999995</v>
      </c>
      <c r="L26" s="12">
        <f>F26/12</f>
        <v>889.24749999999995</v>
      </c>
      <c r="M26" s="12">
        <f>F26/12</f>
        <v>889.24749999999995</v>
      </c>
      <c r="N26" s="12">
        <f>F26/12</f>
        <v>889.24749999999995</v>
      </c>
      <c r="O26" s="12">
        <f>F26/12</f>
        <v>889.24749999999995</v>
      </c>
      <c r="P26" s="12">
        <f>F26/12</f>
        <v>889.24749999999995</v>
      </c>
      <c r="Q26" s="12">
        <f>F26/12</f>
        <v>889.24749999999995</v>
      </c>
      <c r="R26" s="12">
        <f>F26/12</f>
        <v>889.24749999999995</v>
      </c>
    </row>
    <row r="27" spans="1:19 16384:16384" s="4" customFormat="1" ht="50.1" customHeight="1" x14ac:dyDescent="0.25">
      <c r="A27" s="55" t="s">
        <v>1</v>
      </c>
      <c r="B27" s="56"/>
      <c r="C27" s="56"/>
      <c r="D27" s="57"/>
      <c r="E27" s="14" t="s">
        <v>40</v>
      </c>
      <c r="F27" s="15">
        <f>F9+F13+F15+F17+F19+F21+F23+F25+F11</f>
        <v>1.0000000083200338</v>
      </c>
      <c r="G27" s="15">
        <f>G9+G13+G15+G17+G19+G21+G23+G25+G11</f>
        <v>8.3333334026669481E-2</v>
      </c>
      <c r="H27" s="15">
        <f t="shared" ref="H27:R27" si="12">H9+H13+H15+H17+H19+H21+H23+H25+H11</f>
        <v>8.3333334026669481E-2</v>
      </c>
      <c r="I27" s="15">
        <f t="shared" si="12"/>
        <v>8.3333334026669481E-2</v>
      </c>
      <c r="J27" s="15">
        <f t="shared" si="12"/>
        <v>8.3333334026669481E-2</v>
      </c>
      <c r="K27" s="15">
        <f t="shared" si="12"/>
        <v>8.3333334026669481E-2</v>
      </c>
      <c r="L27" s="15">
        <f t="shared" si="12"/>
        <v>8.3333334026669481E-2</v>
      </c>
      <c r="M27" s="15">
        <f t="shared" si="12"/>
        <v>8.3333334026669481E-2</v>
      </c>
      <c r="N27" s="15">
        <f t="shared" si="12"/>
        <v>8.3333334026669481E-2</v>
      </c>
      <c r="O27" s="15">
        <f t="shared" si="12"/>
        <v>8.3333334026669481E-2</v>
      </c>
      <c r="P27" s="15">
        <f t="shared" si="12"/>
        <v>8.3333334026669481E-2</v>
      </c>
      <c r="Q27" s="15">
        <f t="shared" si="12"/>
        <v>8.3333334026669481E-2</v>
      </c>
      <c r="R27" s="15">
        <f t="shared" si="12"/>
        <v>8.3333334026669481E-2</v>
      </c>
      <c r="S27" s="5"/>
    </row>
    <row r="28" spans="1:19 16384:16384" s="4" customFormat="1" ht="50.1" customHeight="1" x14ac:dyDescent="0.25">
      <c r="A28" s="58"/>
      <c r="B28" s="59"/>
      <c r="C28" s="59"/>
      <c r="D28" s="60"/>
      <c r="E28" s="14" t="s">
        <v>41</v>
      </c>
      <c r="F28" s="16">
        <v>3605754.61</v>
      </c>
      <c r="G28" s="16">
        <f>G10+G14+G16+G18+G20+G22+G24+G26+G12</f>
        <v>300479.55333333334</v>
      </c>
      <c r="H28" s="16">
        <f t="shared" ref="H28:R28" si="13">H10+H14+H16+H18+H20+H22+H24+H26+H12</f>
        <v>300479.55333333334</v>
      </c>
      <c r="I28" s="16">
        <f t="shared" si="13"/>
        <v>300479.55333333334</v>
      </c>
      <c r="J28" s="16">
        <f t="shared" si="13"/>
        <v>300479.55333333334</v>
      </c>
      <c r="K28" s="16">
        <f t="shared" si="13"/>
        <v>300479.55333333334</v>
      </c>
      <c r="L28" s="16">
        <f t="shared" si="13"/>
        <v>300479.55333333334</v>
      </c>
      <c r="M28" s="16">
        <f t="shared" si="13"/>
        <v>300479.55333333334</v>
      </c>
      <c r="N28" s="16">
        <f t="shared" si="13"/>
        <v>300479.55333333334</v>
      </c>
      <c r="O28" s="16">
        <f t="shared" si="13"/>
        <v>300479.55333333334</v>
      </c>
      <c r="P28" s="16">
        <f t="shared" si="13"/>
        <v>300479.55333333334</v>
      </c>
      <c r="Q28" s="16">
        <f t="shared" si="13"/>
        <v>300479.55333333334</v>
      </c>
      <c r="R28" s="16">
        <f t="shared" si="13"/>
        <v>300479.55333333334</v>
      </c>
      <c r="S28" s="6"/>
    </row>
    <row r="30" spans="1:19 16384:16384" x14ac:dyDescent="0.25">
      <c r="F30" s="1"/>
    </row>
    <row r="31" spans="1:19 16384:16384" x14ac:dyDescent="0.25">
      <c r="A31" s="22" t="s">
        <v>43</v>
      </c>
      <c r="B31" s="22"/>
      <c r="C31" s="22"/>
      <c r="D31" s="22"/>
    </row>
    <row r="32" spans="1:19 16384:16384" x14ac:dyDescent="0.25">
      <c r="A32" s="22"/>
      <c r="B32" s="22"/>
      <c r="C32" s="22"/>
      <c r="D32" s="22"/>
    </row>
    <row r="33" spans="1:4" x14ac:dyDescent="0.25">
      <c r="A33" s="23" t="s">
        <v>42</v>
      </c>
      <c r="B33" s="23"/>
      <c r="C33" s="23"/>
      <c r="D33" s="23"/>
    </row>
    <row r="34" spans="1:4" ht="38.25" customHeight="1" x14ac:dyDescent="0.25">
      <c r="A34" s="23"/>
      <c r="B34" s="23"/>
      <c r="C34" s="23"/>
      <c r="D34" s="23"/>
    </row>
    <row r="35" spans="1:4" ht="21" x14ac:dyDescent="0.35">
      <c r="A35" s="23" t="s">
        <v>44</v>
      </c>
      <c r="B35" s="23"/>
      <c r="C35" s="23"/>
      <c r="D35" s="23"/>
    </row>
    <row r="36" spans="1:4" ht="21" x14ac:dyDescent="0.35">
      <c r="A36" s="3"/>
      <c r="B36" s="3"/>
      <c r="C36" s="3"/>
      <c r="D36" s="3"/>
    </row>
    <row r="37" spans="1:4" ht="33" customHeight="1" x14ac:dyDescent="0.25">
      <c r="A37" s="22" t="s">
        <v>53</v>
      </c>
      <c r="B37" s="22"/>
      <c r="C37" s="22"/>
      <c r="D37" s="22"/>
    </row>
  </sheetData>
  <sheetProtection algorithmName="SHA-512" hashValue="IJpJrzd52J9t7YKAKYKjC7WwI8bubPxMu3ui2UtkOFG30TX1NOqAXvEc6gRQt5SESX6RfxebEiKrMle+TWRQSg==" saltValue="h43+CfPTt9k3TG1O/EP4lA==" spinCount="100000" sheet="1" formatCells="0" formatColumns="0" formatRows="0" insertColumns="0" insertRows="0" insertHyperlinks="0" deleteColumns="0" deleteRows="0" sort="0" autoFilter="0" pivotTables="0"/>
  <protectedRanges>
    <protectedRange sqref="F9:F28" name="Intervalo1"/>
  </protectedRanges>
  <mergeCells count="37">
    <mergeCell ref="A25:A26"/>
    <mergeCell ref="B25:D26"/>
    <mergeCell ref="P4:R5"/>
    <mergeCell ref="A27:D28"/>
    <mergeCell ref="A23:A24"/>
    <mergeCell ref="B23:D24"/>
    <mergeCell ref="P1:R3"/>
    <mergeCell ref="B9:D10"/>
    <mergeCell ref="A19:A20"/>
    <mergeCell ref="B19:D20"/>
    <mergeCell ref="A21:A22"/>
    <mergeCell ref="B21:D22"/>
    <mergeCell ref="A13:A14"/>
    <mergeCell ref="B13:D14"/>
    <mergeCell ref="A15:A16"/>
    <mergeCell ref="B15:D16"/>
    <mergeCell ref="A17:A18"/>
    <mergeCell ref="B17:D18"/>
    <mergeCell ref="A5:F5"/>
    <mergeCell ref="A11:A12"/>
    <mergeCell ref="B11:D12"/>
    <mergeCell ref="A31:D32"/>
    <mergeCell ref="A33:D34"/>
    <mergeCell ref="A35:D35"/>
    <mergeCell ref="A37:D37"/>
    <mergeCell ref="D2:O2"/>
    <mergeCell ref="A1:C3"/>
    <mergeCell ref="D3:O3"/>
    <mergeCell ref="A9:A10"/>
    <mergeCell ref="D1:O1"/>
    <mergeCell ref="B8:D8"/>
    <mergeCell ref="F6:G6"/>
    <mergeCell ref="F7:R7"/>
    <mergeCell ref="A6:E6"/>
    <mergeCell ref="A7:E7"/>
    <mergeCell ref="J6:R6"/>
    <mergeCell ref="A4:F4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scale="35" fitToWidth="0" fitToHeight="0" orientation="landscape" r:id="rId1"/>
  <colBreaks count="1" manualBreakCount="1">
    <brk id="1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Glaucio</dc:creator>
  <cp:lastModifiedBy>User</cp:lastModifiedBy>
  <cp:lastPrinted>2020-02-07T12:29:57Z</cp:lastPrinted>
  <dcterms:created xsi:type="dcterms:W3CDTF">2013-03-19T16:39:32Z</dcterms:created>
  <dcterms:modified xsi:type="dcterms:W3CDTF">2020-04-23T17:10:06Z</dcterms:modified>
</cp:coreProperties>
</file>